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295" yWindow="0" windowWidth="14610" windowHeight="11760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4"/>
  <c r="E41"/>
  <c r="E40"/>
  <c r="CA21"/>
  <c r="E30"/>
  <c r="E28"/>
  <c r="E26"/>
  <c r="E25"/>
  <c r="E24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T21"/>
  <c r="FS21"/>
  <c r="FR21"/>
  <c r="FQ21"/>
  <c r="FP21"/>
  <c r="FO21"/>
  <c r="FN21"/>
  <c r="FM21"/>
  <c r="FL21"/>
  <c r="FK21"/>
  <c r="FJ21"/>
  <c r="FI21"/>
  <c r="FH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J21"/>
  <c r="EI21"/>
  <c r="EH21"/>
  <c r="EG21"/>
  <c r="EF21"/>
  <c r="EE21"/>
  <c r="ED21"/>
  <c r="EA21"/>
  <c r="DZ21"/>
  <c r="DY21"/>
  <c r="DX21"/>
  <c r="DU21"/>
  <c r="DT21"/>
  <c r="DS21"/>
  <c r="DR21"/>
  <c r="DQ21"/>
  <c r="DP21"/>
  <c r="DO21"/>
  <c r="DN21"/>
  <c r="DM21"/>
  <c r="DL21"/>
  <c r="DK21"/>
  <c r="DJ21"/>
  <c r="DI21"/>
  <c r="DF21"/>
  <c r="DE21"/>
  <c r="DD21"/>
  <c r="DC21"/>
  <c r="DB21"/>
  <c r="DA21"/>
  <c r="CZ21"/>
  <c r="CY21"/>
  <c r="CX21"/>
  <c r="CW21"/>
  <c r="CT21"/>
  <c r="CQ21"/>
  <c r="CK21"/>
  <c r="CJ21"/>
  <c r="CI21"/>
  <c r="CH21"/>
  <c r="CG21"/>
  <c r="CF21"/>
  <c r="CE21"/>
  <c r="CD21"/>
  <c r="CC21"/>
  <c r="CB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F21"/>
  <c r="AD21"/>
  <c r="AC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E40" i="2"/>
  <c r="E39"/>
  <c r="E38"/>
  <c r="E36"/>
  <c r="E35"/>
  <c r="E34"/>
  <c r="E32"/>
  <c r="E31"/>
  <c r="E30"/>
  <c r="E28"/>
  <c r="E27"/>
  <c r="E26"/>
  <c r="E24"/>
  <c r="E23"/>
  <c r="E22"/>
  <c r="DR19"/>
  <c r="DQ19"/>
  <c r="DP19"/>
  <c r="DO19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E33" i="3"/>
  <c r="E29"/>
  <c r="FK22"/>
  <c r="FJ22"/>
  <c r="FI22"/>
  <c r="FC22"/>
  <c r="EZ22"/>
  <c r="EW22"/>
  <c r="EV22"/>
  <c r="EU22"/>
  <c r="ET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P22"/>
  <c r="DM22"/>
  <c r="DJ22"/>
  <c r="DF22"/>
  <c r="DE22"/>
  <c r="DD22"/>
  <c r="DA22"/>
  <c r="CV22"/>
  <c r="CR22"/>
  <c r="CQ22"/>
  <c r="CP22"/>
  <c r="CO22"/>
  <c r="CL22"/>
  <c r="CK22"/>
  <c r="CJ22"/>
  <c r="CI22"/>
  <c r="CH22"/>
  <c r="CG22"/>
  <c r="CF22"/>
  <c r="CB22"/>
  <c r="CA22"/>
  <c r="BZ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Q22"/>
  <c r="R22"/>
  <c r="N22"/>
  <c r="M22"/>
  <c r="L22"/>
  <c r="K22"/>
  <c r="J22"/>
  <c r="I22"/>
  <c r="F22"/>
  <c r="E22"/>
  <c r="D22"/>
  <c r="DR18" i="2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D61" i="5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0" i="4"/>
  <c r="GQ20"/>
  <c r="GP20"/>
  <c r="GO20"/>
  <c r="GN20"/>
  <c r="GM20"/>
  <c r="GL20"/>
  <c r="GK20"/>
  <c r="GJ20"/>
  <c r="GI20"/>
  <c r="GH20"/>
  <c r="GG20"/>
  <c r="GF20"/>
  <c r="GE20"/>
  <c r="GD20"/>
  <c r="GC20"/>
  <c r="GB20"/>
  <c r="GA20"/>
  <c r="FZ20"/>
  <c r="FY20"/>
  <c r="FX20"/>
  <c r="FW20"/>
  <c r="FW21" s="1"/>
  <c r="FV20"/>
  <c r="FV21" s="1"/>
  <c r="FU20"/>
  <c r="FU21" s="1"/>
  <c r="FT20"/>
  <c r="FS20"/>
  <c r="FR20"/>
  <c r="FQ20"/>
  <c r="FP20"/>
  <c r="FO20"/>
  <c r="FN20"/>
  <c r="FM20"/>
  <c r="FL20"/>
  <c r="FK20"/>
  <c r="FJ20"/>
  <c r="FI20"/>
  <c r="FH20"/>
  <c r="FG20"/>
  <c r="FG21" s="1"/>
  <c r="FF20"/>
  <c r="FF21" s="1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L21" s="1"/>
  <c r="EK20"/>
  <c r="EK21" s="1"/>
  <c r="EJ20"/>
  <c r="EI20"/>
  <c r="EH20"/>
  <c r="EG20"/>
  <c r="EF20"/>
  <c r="EE20"/>
  <c r="ED20"/>
  <c r="EC20"/>
  <c r="EC21" s="1"/>
  <c r="EB20"/>
  <c r="EB21" s="1"/>
  <c r="EA20"/>
  <c r="DZ20"/>
  <c r="DY20"/>
  <c r="DX20"/>
  <c r="DW20"/>
  <c r="DW21" s="1"/>
  <c r="DV20"/>
  <c r="DV21" s="1"/>
  <c r="DU20"/>
  <c r="DT20"/>
  <c r="DS20"/>
  <c r="DR20"/>
  <c r="DQ20"/>
  <c r="DP20"/>
  <c r="DO20"/>
  <c r="DN20"/>
  <c r="DM20"/>
  <c r="DL20"/>
  <c r="DK20"/>
  <c r="DJ20"/>
  <c r="DI20"/>
  <c r="DH20"/>
  <c r="DH21" s="1"/>
  <c r="DG20"/>
  <c r="DG21" s="1"/>
  <c r="DF20"/>
  <c r="DE20"/>
  <c r="DD20"/>
  <c r="DC20"/>
  <c r="DB20"/>
  <c r="DA20"/>
  <c r="CZ20"/>
  <c r="CY20"/>
  <c r="CX20"/>
  <c r="CW20"/>
  <c r="CV20"/>
  <c r="CV21" s="1"/>
  <c r="CU20"/>
  <c r="CU21" s="1"/>
  <c r="CT20"/>
  <c r="CS20"/>
  <c r="CS21" s="1"/>
  <c r="CR20"/>
  <c r="CR21" s="1"/>
  <c r="CQ20"/>
  <c r="CP20"/>
  <c r="CP21" s="1"/>
  <c r="CO20"/>
  <c r="CO21" s="1"/>
  <c r="CN20"/>
  <c r="CN21" s="1"/>
  <c r="CM20"/>
  <c r="CM21" s="1"/>
  <c r="CL20"/>
  <c r="CL21" s="1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FK21" i="3"/>
  <c r="FJ21"/>
  <c r="FI21"/>
  <c r="FH21"/>
  <c r="FH22" s="1"/>
  <c r="FG21"/>
  <c r="FG22" s="1"/>
  <c r="FF21"/>
  <c r="FF22" s="1"/>
  <c r="FE21"/>
  <c r="FE22" s="1"/>
  <c r="FD21"/>
  <c r="FD22" s="1"/>
  <c r="FC21"/>
  <c r="FB21"/>
  <c r="FB22" s="1"/>
  <c r="FA21"/>
  <c r="FA22" s="1"/>
  <c r="EZ21"/>
  <c r="EY21"/>
  <c r="EY22" s="1"/>
  <c r="EX21"/>
  <c r="EX22" s="1"/>
  <c r="EW21"/>
  <c r="EV21"/>
  <c r="EU21"/>
  <c r="ET21"/>
  <c r="ES21"/>
  <c r="ES22" s="1"/>
  <c r="ER21"/>
  <c r="ER22" s="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T22" s="1"/>
  <c r="DS21"/>
  <c r="DS22" s="1"/>
  <c r="DR21"/>
  <c r="DR22" s="1"/>
  <c r="DQ21"/>
  <c r="DQ22" s="1"/>
  <c r="DP21"/>
  <c r="DO21"/>
  <c r="DO22" s="1"/>
  <c r="DN21"/>
  <c r="DN22" s="1"/>
  <c r="DM21"/>
  <c r="DL21"/>
  <c r="DL22" s="1"/>
  <c r="DK21"/>
  <c r="DK22" s="1"/>
  <c r="DJ21"/>
  <c r="DI21"/>
  <c r="DI22" s="1"/>
  <c r="DH21"/>
  <c r="DH22" s="1"/>
  <c r="DG21"/>
  <c r="DG22" s="1"/>
  <c r="DF21"/>
  <c r="DE21"/>
  <c r="DD21"/>
  <c r="DC21"/>
  <c r="DC22" s="1"/>
  <c r="DB21"/>
  <c r="DB22" s="1"/>
  <c r="DA21"/>
  <c r="CZ21"/>
  <c r="CZ22" s="1"/>
  <c r="CY21"/>
  <c r="CY22" s="1"/>
  <c r="CX21"/>
  <c r="CX22" s="1"/>
  <c r="CW21"/>
  <c r="CW22" s="1"/>
  <c r="CV21"/>
  <c r="CU21"/>
  <c r="CU22" s="1"/>
  <c r="CT21"/>
  <c r="CT22" s="1"/>
  <c r="CS21"/>
  <c r="CS22" s="1"/>
  <c r="CR21"/>
  <c r="CQ21"/>
  <c r="CP21"/>
  <c r="CO21"/>
  <c r="CN21"/>
  <c r="CN22" s="1"/>
  <c r="CM21"/>
  <c r="CM22" s="1"/>
  <c r="CL21"/>
  <c r="CK21"/>
  <c r="CJ21"/>
  <c r="CI21"/>
  <c r="CH21"/>
  <c r="CG21"/>
  <c r="CF21"/>
  <c r="CE21"/>
  <c r="CE22" s="1"/>
  <c r="CD21"/>
  <c r="CD22" s="1"/>
  <c r="CC21"/>
  <c r="CC22" s="1"/>
  <c r="CB21"/>
  <c r="CA21"/>
  <c r="BZ21"/>
  <c r="BY21"/>
  <c r="BY22" s="1"/>
  <c r="BX21"/>
  <c r="BX22" s="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R22" s="1"/>
  <c r="AQ21"/>
  <c r="AQ22" s="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P22" s="1"/>
  <c r="O21"/>
  <c r="O22" s="1"/>
  <c r="N21"/>
  <c r="M21"/>
  <c r="L21"/>
  <c r="K21"/>
  <c r="J21"/>
  <c r="I21"/>
  <c r="H21"/>
  <c r="H22" s="1"/>
  <c r="G21"/>
  <c r="G22" s="1"/>
  <c r="F21"/>
  <c r="E21"/>
  <c r="D21"/>
  <c r="C2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38" i="2" l="1"/>
  <c r="D34"/>
  <c r="D30"/>
  <c r="D26"/>
  <c r="D23"/>
  <c r="D42" i="3"/>
  <c r="E42" s="1"/>
  <c r="D41"/>
  <c r="E41" s="1"/>
  <c r="D33"/>
  <c r="D31" i="2"/>
  <c r="D26" i="4"/>
  <c r="D34"/>
  <c r="E34" s="1"/>
  <c r="D30"/>
  <c r="D38"/>
  <c r="E38" s="1"/>
  <c r="D42"/>
  <c r="D40"/>
  <c r="D25" i="3"/>
  <c r="E25" s="1"/>
  <c r="D27"/>
  <c r="E27" s="1"/>
  <c r="D35"/>
  <c r="E35" s="1"/>
  <c r="D41" i="4"/>
  <c r="D36"/>
  <c r="E36" s="1"/>
  <c r="D37"/>
  <c r="E37" s="1"/>
  <c r="D33"/>
  <c r="E33" s="1"/>
  <c r="D32"/>
  <c r="E32" s="1"/>
  <c r="D28"/>
  <c r="D29"/>
  <c r="E29" s="1"/>
  <c r="D24"/>
  <c r="D25"/>
  <c r="D43" i="3"/>
  <c r="E43" s="1"/>
  <c r="D37"/>
  <c r="E37" s="1"/>
  <c r="D39"/>
  <c r="E39" s="1"/>
  <c r="D38"/>
  <c r="E38" s="1"/>
  <c r="D34"/>
  <c r="E34" s="1"/>
  <c r="D29"/>
  <c r="D31"/>
  <c r="E31" s="1"/>
  <c r="D30"/>
  <c r="E30" s="1"/>
  <c r="D26"/>
  <c r="E26" s="1"/>
  <c r="D36" i="2"/>
  <c r="D35"/>
  <c r="D32"/>
  <c r="E33" s="1"/>
  <c r="D28"/>
  <c r="D27"/>
  <c r="D24"/>
  <c r="D22"/>
  <c r="D43" i="5"/>
  <c r="D50"/>
  <c r="D44"/>
  <c r="E44" s="1"/>
  <c r="D45"/>
  <c r="E45" s="1"/>
  <c r="D39" i="2"/>
  <c r="D40"/>
  <c r="E43" i="5"/>
  <c r="E47"/>
  <c r="E50" s="1"/>
  <c r="E51"/>
  <c r="E54" s="1"/>
  <c r="E55"/>
  <c r="E58" s="1"/>
  <c r="E59"/>
  <c r="E62" s="1"/>
  <c r="E55" i="1"/>
  <c r="E56"/>
  <c r="E59" s="1"/>
  <c r="E60"/>
  <c r="E63" s="1"/>
  <c r="D47"/>
  <c r="D51"/>
  <c r="D55"/>
  <c r="E43" i="4" l="1"/>
  <c r="E29" i="2"/>
  <c r="E25"/>
  <c r="D25"/>
  <c r="D28" i="3"/>
  <c r="D29" i="2"/>
  <c r="D43" i="4"/>
  <c r="E39"/>
  <c r="D39"/>
  <c r="D35"/>
  <c r="E35"/>
  <c r="E31"/>
  <c r="D31"/>
  <c r="E27"/>
  <c r="D27"/>
  <c r="E44" i="3"/>
  <c r="D44"/>
  <c r="E40"/>
  <c r="D40"/>
  <c r="E36"/>
  <c r="D36"/>
  <c r="E32"/>
  <c r="D32"/>
  <c r="D41" i="2"/>
  <c r="E37"/>
  <c r="D37"/>
  <c r="D33"/>
  <c r="E41"/>
  <c r="D46" i="5"/>
  <c r="E46"/>
</calcChain>
</file>

<file path=xl/sharedStrings.xml><?xml version="1.0" encoding="utf-8"?>
<sst xmlns="http://schemas.openxmlformats.org/spreadsheetml/2006/main" count="1764" uniqueCount="1427">
  <si>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</si>
  <si>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</si>
  <si>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</si>
  <si>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</si>
  <si>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</si>
  <si>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</si>
  <si>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</si>
  <si>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</si>
  <si>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</si>
  <si>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</si>
  <si>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</si>
  <si>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</si>
  <si>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</si>
  <si>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</si>
  <si>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</si>
  <si>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</si>
  <si>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</si>
  <si>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</si>
  <si>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</si>
  <si>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</si>
  <si>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</si>
  <si>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</si>
  <si>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</si>
  <si>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</si>
  <si>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</si>
  <si>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</si>
  <si>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</si>
  <si>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</si>
  <si>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</si>
  <si>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</si>
  <si>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</si>
  <si>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</si>
  <si>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</si>
  <si>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</si>
  <si>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</si>
  <si>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</si>
  <si>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</si>
  <si>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</si>
  <si>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</si>
  <si>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</si>
  <si>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</si>
  <si>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</si>
  <si>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</si>
  <si>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</si>
  <si>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</si>
  <si>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</si>
  <si>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</si>
  <si>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</si>
  <si>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</si>
  <si>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</si>
  <si>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</si>
  <si>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</si>
  <si>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</si>
  <si>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</si>
  <si>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</si>
  <si>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</si>
  <si>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</si>
  <si>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</si>
  <si>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</si>
  <si>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</si>
  <si>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</si>
  <si>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</si>
  <si>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</si>
  <si>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</si>
  <si>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</si>
  <si>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</si>
  <si>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</si>
  <si>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</si>
  <si>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</si>
  <si>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</si>
  <si>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</si>
  <si>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</si>
  <si>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</si>
  <si>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</si>
  <si>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</si>
  <si>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</si>
  <si>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</si>
  <si>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</si>
  <si>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</si>
  <si>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</si>
  <si>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</si>
  <si>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</si>
  <si>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</si>
  <si>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</si>
  <si>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</si>
  <si>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</si>
  <si>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</si>
  <si>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</si>
  <si>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</si>
  <si>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</si>
  <si>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</si>
  <si>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</si>
  <si>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</si>
  <si>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</si>
  <si>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</si>
  <si>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</si>
  <si>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</si>
  <si>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</si>
  <si>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</si>
  <si>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</si>
  <si>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</si>
  <si>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</si>
  <si>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</si>
  <si>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</si>
  <si>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</si>
  <si>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</si>
  <si>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</si>
  <si>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</si>
  <si>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</si>
  <si>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</si>
  <si>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</si>
  <si>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</si>
  <si>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</si>
  <si>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</si>
  <si>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</si>
  <si>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</si>
  <si>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</si>
  <si>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</si>
  <si>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</si>
  <si>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</si>
  <si>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</si>
  <si>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</si>
  <si>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</si>
  <si>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</si>
  <si>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</si>
  <si>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</si>
  <si>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</si>
  <si>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</si>
  <si>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</si>
  <si>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</si>
  <si>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</si>
  <si>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</si>
  <si>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</si>
  <si>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</si>
  <si>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</si>
  <si>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</si>
  <si>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</si>
  <si>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</si>
  <si>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</si>
  <si>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</si>
  <si>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</si>
  <si>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</si>
  <si>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</si>
  <si>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</si>
  <si>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</si>
  <si>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</si>
  <si>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</si>
  <si>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</si>
  <si>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</si>
  <si>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</si>
  <si>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</si>
  <si>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</si>
  <si>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</si>
  <si>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</si>
  <si>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</si>
  <si>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</si>
  <si>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</si>
  <si>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</si>
  <si>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</si>
  <si>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</si>
  <si>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</si>
  <si>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</si>
  <si>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</si>
  <si>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</si>
  <si>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</si>
  <si>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</si>
  <si>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</si>
  <si>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</si>
  <si>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</si>
  <si>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</si>
  <si>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</si>
  <si>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</si>
  <si>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</si>
  <si>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</si>
  <si>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</si>
  <si>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</si>
  <si>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</si>
  <si>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</si>
  <si>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</si>
  <si>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</si>
  <si>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</si>
  <si>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</si>
  <si>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</si>
  <si>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</si>
  <si>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</si>
  <si>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</si>
  <si>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</si>
  <si>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</si>
  <si>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</si>
  <si>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</si>
  <si>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</si>
  <si>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</si>
  <si>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</si>
  <si>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</si>
  <si>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</si>
  <si>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</si>
  <si>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</si>
  <si>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</si>
  <si>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</si>
  <si>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</si>
  <si>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</si>
  <si>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</si>
  <si>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</si>
  <si>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</si>
  <si>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</si>
  <si>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</si>
  <si>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</si>
  <si>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</si>
  <si>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</si>
  <si>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</si>
  <si>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</si>
  <si>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</si>
  <si>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</si>
  <si>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</si>
  <si>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</si>
  <si>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</si>
  <si>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</si>
  <si>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</si>
  <si>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</si>
  <si>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</si>
  <si>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</si>
  <si>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</si>
  <si>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</si>
  <si>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</si>
  <si>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</si>
  <si>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</si>
  <si>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</si>
  <si>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</si>
  <si>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</si>
  <si>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</si>
  <si>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</si>
  <si>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</si>
  <si>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</si>
  <si>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</si>
  <si>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</si>
  <si>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</si>
  <si>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</si>
  <si>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</si>
  <si>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</si>
  <si>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</si>
  <si>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</si>
  <si>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</si>
  <si>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</si>
  <si>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</si>
  <si>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</si>
  <si>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</si>
  <si>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</si>
  <si>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</si>
  <si>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</si>
  <si>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</si>
  <si>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</si>
  <si>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</si>
  <si>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</si>
  <si>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</si>
  <si>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</si>
  <si>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</si>
  <si>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</si>
  <si>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</si>
  <si>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</si>
  <si>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</si>
  <si>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</si>
  <si>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</si>
  <si>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</si>
  <si>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</si>
  <si>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</si>
  <si>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</si>
  <si>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</si>
  <si>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</si>
  <si>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</si>
  <si>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</si>
  <si>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</si>
  <si>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</si>
  <si>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</si>
  <si>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</si>
  <si>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</si>
  <si>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</si>
  <si>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</si>
  <si>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</si>
  <si>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</si>
  <si>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</si>
  <si>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</si>
  <si>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</si>
  <si>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</si>
  <si>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</si>
  <si>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</si>
  <si>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</si>
  <si>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</si>
  <si>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</si>
  <si>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</si>
  <si>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</si>
  <si>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</si>
  <si>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</si>
  <si>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</si>
  <si>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</si>
  <si>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</si>
  <si>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</si>
  <si>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</si>
  <si>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</si>
  <si>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</si>
  <si>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</si>
  <si>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</si>
  <si>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</si>
  <si>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</si>
  <si>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</si>
  <si>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</si>
  <si>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</si>
  <si>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</si>
  <si>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</si>
  <si>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</si>
  <si>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</si>
  <si>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</si>
  <si>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</si>
  <si>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</si>
  <si>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</si>
  <si>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</si>
  <si>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</si>
  <si>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</si>
  <si>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</si>
  <si>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</si>
  <si>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</si>
  <si>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</si>
  <si>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</si>
  <si>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</si>
  <si>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</si>
  <si>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</si>
  <si>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</si>
  <si>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</si>
  <si>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</si>
  <si>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</si>
  <si>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</si>
  <si>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</si>
  <si>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</si>
  <si>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</si>
  <si>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</si>
  <si>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</si>
  <si>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</si>
  <si>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</si>
  <si>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</si>
  <si>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</si>
  <si>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</si>
  <si>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</si>
  <si>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</si>
  <si>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</si>
  <si>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</si>
  <si>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</si>
  <si>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</si>
  <si>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</si>
  <si>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</si>
  <si>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</si>
  <si>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</si>
  <si>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</si>
  <si>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</si>
  <si>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</si>
  <si>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</si>
  <si>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</si>
  <si>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</si>
  <si>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</si>
  <si>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</si>
  <si>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</si>
  <si>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</si>
  <si>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</si>
  <si>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</si>
  <si>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</si>
  <si>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</si>
  <si>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</si>
  <si>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</si>
  <si>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</si>
  <si>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</si>
  <si>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</si>
  <si>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</si>
  <si>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</si>
  <si>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</si>
  <si>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</si>
  <si>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</si>
  <si>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</si>
  <si>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</si>
  <si>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</si>
  <si>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</si>
  <si>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</si>
  <si>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</si>
  <si>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</si>
  <si>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</si>
  <si>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</si>
  <si>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</si>
  <si>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</si>
  <si>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</si>
  <si>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</si>
  <si>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</si>
  <si>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</si>
  <si>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</si>
  <si>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</si>
  <si>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</si>
  <si>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</si>
  <si>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</si>
  <si>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</si>
  <si>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</si>
  <si>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</si>
  <si>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</si>
  <si>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</si>
  <si>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</si>
  <si>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</si>
  <si>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</si>
  <si>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</si>
  <si>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</si>
  <si>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</si>
  <si>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</si>
  <si>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</si>
  <si>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</si>
  <si>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</si>
  <si>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</si>
  <si>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</si>
  <si>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</si>
  <si>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</si>
  <si>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</si>
  <si>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</si>
  <si>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</si>
  <si>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</si>
  <si>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</si>
  <si>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</si>
  <si>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</si>
  <si>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</si>
  <si>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</si>
  <si>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</si>
  <si>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</si>
  <si>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</si>
  <si>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</si>
  <si>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</si>
  <si>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</si>
  <si>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</si>
  <si>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</si>
  <si>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</si>
  <si>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</si>
  <si>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</si>
  <si>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</si>
  <si>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</si>
  <si>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</si>
  <si>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</si>
  <si>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</si>
  <si>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</si>
  <si>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</si>
  <si>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</si>
  <si>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</si>
  <si>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</si>
  <si>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</si>
  <si>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</si>
  <si>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</si>
  <si>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</si>
  <si>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</si>
  <si>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</si>
  <si>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</si>
  <si>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</si>
  <si>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</si>
  <si>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</si>
  <si>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</si>
  <si>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</si>
  <si>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</si>
  <si>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</si>
  <si>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</si>
  <si>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</si>
  <si>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</si>
  <si>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</si>
  <si>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</si>
  <si>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</si>
  <si>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</si>
  <si>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</si>
  <si>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</si>
  <si>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</si>
  <si>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</si>
  <si>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</si>
  <si>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</si>
  <si>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</si>
  <si>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</si>
  <si>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</si>
  <si>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</si>
  <si>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</si>
  <si>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</si>
  <si>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</si>
  <si>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</si>
  <si>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</si>
  <si>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</si>
  <si>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</si>
  <si>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</si>
  <si>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</si>
  <si>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</si>
  <si>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</si>
  <si>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</si>
  <si>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</si>
  <si>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</si>
  <si>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</si>
  <si>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</si>
  <si>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</si>
  <si>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</si>
  <si>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</si>
  <si>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</si>
  <si>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</si>
  <si>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</si>
  <si>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</si>
  <si>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</si>
  <si>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</si>
  <si>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</si>
  <si>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</si>
  <si>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</si>
  <si>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</si>
  <si>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</si>
  <si>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</si>
  <si>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</si>
  <si>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</si>
  <si>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</si>
  <si>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</si>
  <si>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</si>
  <si>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</si>
  <si>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</si>
  <si>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</si>
  <si>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</si>
  <si>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</si>
  <si>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</si>
  <si>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</si>
  <si>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</si>
  <si>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</si>
  <si>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</si>
  <si>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</si>
  <si>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</si>
  <si>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</si>
  <si>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</si>
  <si>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</si>
  <si>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</si>
  <si>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</si>
  <si>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</si>
  <si>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</si>
  <si>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</si>
  <si>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</si>
  <si>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</si>
  <si>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</si>
  <si>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</si>
  <si>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</si>
  <si>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</si>
  <si>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</si>
  <si>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</si>
  <si>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</si>
  <si>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</si>
  <si>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</si>
  <si>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</si>
  <si>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</si>
  <si>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</si>
  <si>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</si>
  <si>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</si>
  <si>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</si>
  <si>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</si>
  <si>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</si>
  <si>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</si>
  <si>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</si>
  <si>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</si>
  <si>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</si>
  <si>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</si>
  <si>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</si>
  <si>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</si>
  <si>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</si>
  <si>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</si>
  <si>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</si>
  <si>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</si>
  <si>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</si>
  <si>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</si>
  <si>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</si>
  <si>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</si>
  <si>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</si>
  <si>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</si>
  <si>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</si>
  <si>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</si>
  <si>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</si>
  <si>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</si>
  <si>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</si>
  <si>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</si>
  <si>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</si>
  <si>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</si>
  <si>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</si>
  <si>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</si>
  <si>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</si>
  <si>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</si>
  <si>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</si>
  <si>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</si>
  <si>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</si>
  <si>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</si>
  <si>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</si>
  <si>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</si>
  <si>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</si>
  <si>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</si>
  <si>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</si>
  <si>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</si>
  <si>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</si>
  <si>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</si>
  <si>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</si>
  <si>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</si>
  <si>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</si>
  <si>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</si>
  <si>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</si>
  <si>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</si>
  <si>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</si>
  <si>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</si>
  <si>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</si>
  <si>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</si>
  <si>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</si>
  <si>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</si>
  <si>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</si>
  <si>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</si>
  <si>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</si>
  <si>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</si>
  <si>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</si>
  <si>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</si>
  <si>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</si>
  <si>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</si>
  <si>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</si>
  <si>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</si>
  <si>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</si>
  <si>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</si>
  <si>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</si>
  <si>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</si>
  <si>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</si>
  <si>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</si>
  <si>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</si>
  <si>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</si>
  <si>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</si>
  <si>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</si>
  <si>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</si>
  <si>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</si>
  <si>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</si>
  <si>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</si>
  <si>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</si>
  <si>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</si>
  <si>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</si>
  <si>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</si>
  <si>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</si>
  <si>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</si>
  <si>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</si>
  <si>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</si>
  <si>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</si>
  <si>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</si>
  <si>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</si>
  <si>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</si>
  <si>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</si>
  <si>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</si>
  <si>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</si>
  <si>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</si>
  <si>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</si>
  <si>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</si>
  <si>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</si>
  <si>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</si>
  <si>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</si>
  <si>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</si>
  <si>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</si>
  <si>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</si>
  <si>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</si>
  <si>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</si>
  <si>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</si>
  <si>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</si>
  <si>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</si>
  <si>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</si>
  <si>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</si>
  <si>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</si>
  <si>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</si>
  <si>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</si>
  <si>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</si>
  <si>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</si>
  <si>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</si>
  <si>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</si>
  <si>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</si>
  <si>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</si>
  <si>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</si>
  <si>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</si>
  <si>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</si>
  <si>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</si>
  <si>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</si>
  <si>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</si>
  <si>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</si>
  <si>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</si>
  <si>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</si>
  <si>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</si>
  <si>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</si>
  <si>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</si>
  <si>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</si>
  <si>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</si>
  <si>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</si>
  <si>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</si>
  <si>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</si>
  <si>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</si>
  <si>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</si>
  <si>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</si>
  <si>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</si>
  <si>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</si>
  <si>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</si>
  <si>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</si>
  <si>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</si>
  <si>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</si>
  <si>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</si>
  <si>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</si>
  <si>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</si>
  <si>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</si>
  <si>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</si>
  <si>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</si>
  <si>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</si>
  <si>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</si>
  <si>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</si>
  <si>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</si>
  <si>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</si>
  <si>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</si>
  <si>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</si>
  <si>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</si>
  <si>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</si>
  <si>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</si>
  <si>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</si>
  <si>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</si>
  <si>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</si>
  <si>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</si>
  <si>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</si>
  <si>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</si>
  <si>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</si>
  <si>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</si>
  <si>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</si>
  <si>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</si>
  <si>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</si>
  <si>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</si>
  <si>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</si>
  <si>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</si>
  <si>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</si>
  <si>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</si>
  <si>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</si>
  <si>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</si>
  <si>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</si>
  <si>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</si>
  <si>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</si>
  <si>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</si>
  <si>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</si>
  <si>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</si>
  <si>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</si>
  <si>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</si>
  <si>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</si>
  <si>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</si>
  <si>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</si>
  <si>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</si>
  <si>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</si>
  <si>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</si>
  <si>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</si>
  <si>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</si>
  <si>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</si>
  <si>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</si>
  <si>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</si>
  <si>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</si>
  <si>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</si>
  <si>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</si>
  <si>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</si>
  <si>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</si>
  <si>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</si>
  <si>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</si>
  <si>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</si>
  <si>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</si>
  <si>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</si>
  <si>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</si>
  <si>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</si>
  <si>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</si>
  <si>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</si>
  <si>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</si>
  <si>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</si>
  <si>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</si>
  <si>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</si>
  <si>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</si>
  <si>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</si>
  <si>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</si>
  <si>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</si>
  <si>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</si>
  <si>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</si>
  <si>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</si>
  <si>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</si>
  <si>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</si>
  <si>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</si>
  <si>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</si>
  <si>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</si>
  <si>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</si>
  <si>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</si>
  <si>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</si>
  <si>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</si>
  <si>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</si>
  <si>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</si>
  <si>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</si>
  <si>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</si>
  <si>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</si>
  <si>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</si>
  <si>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</si>
  <si>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</si>
  <si>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</si>
  <si>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</si>
  <si>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</si>
  <si>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</si>
  <si>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</si>
  <si>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</si>
  <si>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</si>
  <si>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</si>
  <si>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</si>
  <si>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</si>
  <si>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</si>
  <si>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</si>
  <si>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</si>
  <si>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</si>
  <si>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</si>
  <si>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</si>
  <si>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</si>
  <si>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</si>
  <si>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</si>
  <si>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</si>
  <si>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</si>
  <si>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</si>
  <si>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</si>
  <si>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</si>
  <si>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</si>
  <si>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</si>
  <si>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</si>
  <si>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</si>
  <si>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</si>
  <si>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</si>
  <si>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</si>
  <si>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</si>
  <si>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</si>
  <si>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</si>
  <si>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</si>
  <si>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</si>
  <si>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</si>
  <si>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</si>
  <si>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</si>
  <si>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</si>
  <si>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</si>
  <si>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</si>
  <si>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</si>
  <si>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</si>
  <si>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</si>
  <si>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</si>
  <si>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</si>
  <si>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</si>
  <si>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</si>
  <si>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</si>
  <si>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</si>
  <si>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</si>
  <si>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</si>
  <si>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</si>
  <si>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</si>
  <si>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</si>
  <si>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</si>
  <si>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</si>
  <si>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</si>
  <si>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</si>
  <si>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</si>
  <si>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</si>
  <si>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</si>
  <si>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</si>
  <si>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</si>
  <si>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</si>
  <si>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</si>
  <si>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</si>
  <si>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</si>
  <si>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</si>
  <si>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</si>
  <si>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</si>
  <si>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</si>
  <si>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</si>
  <si>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</si>
  <si>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</si>
  <si>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</si>
  <si>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</si>
  <si>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</si>
  <si>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</si>
  <si>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</si>
  <si>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</si>
  <si>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</si>
  <si>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</si>
  <si>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</si>
  <si>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</si>
  <si>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</si>
  <si>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</si>
  <si>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</si>
  <si>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</si>
  <si>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</si>
  <si>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</si>
  <si>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</si>
  <si>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</si>
  <si>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</si>
  <si>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</si>
  <si>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</si>
  <si>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</si>
  <si>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</si>
  <si>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</si>
  <si>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</si>
  <si>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</si>
  <si>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</si>
  <si>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</si>
  <si>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</si>
  <si>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</si>
  <si>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</si>
  <si>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</si>
  <si>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</si>
  <si>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</si>
  <si>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</si>
  <si>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</si>
  <si>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</si>
  <si>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</si>
  <si>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</si>
  <si>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</si>
  <si>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</si>
  <si>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</si>
  <si>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</si>
  <si>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</si>
  <si>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</si>
  <si>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</si>
  <si>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</si>
  <si>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</si>
  <si>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</si>
  <si>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</si>
  <si>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</si>
  <si>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</si>
  <si>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</si>
  <si>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</si>
  <si>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</si>
  <si>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</si>
  <si>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</si>
  <si>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</si>
  <si>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</si>
  <si>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</si>
  <si>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</si>
  <si>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</si>
  <si>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</si>
  <si>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</si>
  <si>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</si>
  <si>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</si>
  <si>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</si>
  <si>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</si>
  <si>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</si>
  <si>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</si>
  <si>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</si>
  <si>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</si>
  <si>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</si>
  <si>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</si>
  <si>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</si>
  <si>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</si>
  <si>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</si>
  <si>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</si>
  <si>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</si>
  <si>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</si>
  <si>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</si>
  <si>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</si>
  <si>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</si>
  <si>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</si>
  <si>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</si>
  <si>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</si>
  <si>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</si>
  <si>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</si>
  <si>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</si>
  <si>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</si>
  <si>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</si>
  <si>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</si>
  <si>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</si>
  <si>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</si>
  <si>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</si>
  <si>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</si>
  <si>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</si>
  <si>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</si>
  <si>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</si>
  <si>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</si>
  <si>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</si>
  <si>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</si>
  <si>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</si>
  <si>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</si>
  <si>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</si>
  <si>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</si>
  <si>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</si>
  <si>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</si>
  <si>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</si>
  <si>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</si>
  <si>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</si>
  <si>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</si>
  <si>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</si>
  <si>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</si>
  <si>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</si>
  <si>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</si>
  <si>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</si>
  <si>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</si>
  <si>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</si>
  <si>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</si>
  <si>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</si>
  <si>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</si>
  <si>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</si>
  <si>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</si>
  <si>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</si>
  <si>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</si>
  <si>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</si>
  <si>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</si>
  <si>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</si>
  <si>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</si>
  <si>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</si>
  <si>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</si>
  <si>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</si>
  <si>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</si>
  <si>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</si>
  <si>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</si>
  <si>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</si>
  <si>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</si>
  <si>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</si>
  <si>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</si>
  <si>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</si>
  <si>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</si>
  <si>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</si>
  <si>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</si>
  <si>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</si>
  <si>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</si>
  <si>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</si>
  <si>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</si>
  <si>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</si>
  <si>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</si>
  <si>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</si>
  <si>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</si>
  <si>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</si>
  <si>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</si>
  <si>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</si>
  <si>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</si>
  <si>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</si>
  <si>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</si>
  <si>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</si>
  <si>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</si>
  <si>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</si>
  <si>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</si>
  <si>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</si>
  <si>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</si>
  <si>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</si>
  <si>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</si>
  <si>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</si>
  <si>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</si>
  <si>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</si>
  <si>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</si>
  <si>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</si>
  <si>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</si>
  <si>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</si>
  <si>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</si>
  <si>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</si>
  <si>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</si>
  <si>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</si>
  <si>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</si>
  <si>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</si>
  <si>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</si>
  <si>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</si>
  <si>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</si>
  <si>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</si>
  <si>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</si>
  <si>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</si>
  <si>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</si>
  <si>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</si>
  <si>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</si>
  <si>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</si>
  <si>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</si>
  <si>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</si>
  <si>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</si>
  <si>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</si>
  <si>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</si>
  <si>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</si>
  <si>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</si>
  <si>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</si>
  <si>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</si>
  <si>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</si>
  <si>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</si>
  <si>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</si>
  <si>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</si>
  <si>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</si>
  <si>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</si>
  <si>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</si>
  <si>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</si>
  <si>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</si>
  <si>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</si>
  <si>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</si>
  <si>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</si>
  <si>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</si>
  <si>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</si>
  <si>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</si>
  <si>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</si>
  <si>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</si>
  <si>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</si>
  <si>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</si>
  <si>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</si>
  <si>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</si>
  <si>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</si>
  <si>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</si>
  <si>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</si>
  <si>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</si>
  <si>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</si>
  <si>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</si>
  <si>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</si>
  <si>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</si>
  <si>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</si>
  <si>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</si>
  <si>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</si>
  <si>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</si>
  <si>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</si>
  <si>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</si>
  <si>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</si>
  <si>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</si>
  <si>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</si>
  <si>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</si>
  <si>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</si>
  <si>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</si>
  <si>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</si>
  <si>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</si>
  <si>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</si>
  <si>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</si>
  <si>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</si>
  <si>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</si>
  <si>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</si>
  <si>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</si>
  <si>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</si>
  <si>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</si>
  <si>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</si>
  <si>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</si>
  <si>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</si>
  <si>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</si>
  <si>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</si>
  <si>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</si>
  <si>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</si>
  <si>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</si>
  <si>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</si>
  <si>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</si>
  <si>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</si>
  <si>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</si>
  <si>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</si>
  <si>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</si>
  <si>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</si>
  <si>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</si>
  <si>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</si>
  <si>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</si>
  <si>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</si>
  <si>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</si>
  <si>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</si>
  <si>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</si>
  <si>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</si>
  <si>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</si>
  <si>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</si>
  <si>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</si>
  <si>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</si>
  <si>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</si>
  <si>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</si>
  <si>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</si>
  <si>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</si>
  <si>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</si>
  <si>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</si>
  <si>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</si>
  <si>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</si>
  <si>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</si>
  <si>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</si>
  <si>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</si>
  <si>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</si>
  <si>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</si>
  <si>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</si>
  <si>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</si>
  <si>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</si>
  <si>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</si>
  <si>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</si>
  <si>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</si>
  <si>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</si>
  <si>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</si>
  <si>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</si>
  <si>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</si>
  <si>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</si>
  <si>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</si>
  <si>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</si>
  <si>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</si>
  <si>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</si>
  <si>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</si>
  <si>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</si>
  <si>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</si>
  <si>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</si>
  <si>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</si>
  <si>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</si>
  <si>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</si>
  <si>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</si>
  <si>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</si>
  <si>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</si>
  <si>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</si>
  <si>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</si>
  <si>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</si>
  <si>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</si>
  <si>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</si>
  <si>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</si>
  <si>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</si>
  <si>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</si>
  <si>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</si>
  <si>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</si>
  <si>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</si>
  <si>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</si>
  <si>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</si>
  <si>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</si>
  <si>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</si>
  <si>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</si>
  <si>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</si>
  <si>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</si>
  <si>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</si>
  <si>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</si>
  <si>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</si>
  <si>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</si>
  <si>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</si>
  <si>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</si>
  <si>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</si>
  <si>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</si>
  <si>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</si>
  <si>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</si>
  <si>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</si>
  <si>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</si>
  <si>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</si>
  <si>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</si>
  <si>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</si>
  <si>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</si>
  <si>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</si>
  <si>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</si>
  <si>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</si>
  <si>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</si>
  <si>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</si>
  <si>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</si>
  <si>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</si>
  <si>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</si>
  <si>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</si>
  <si>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</si>
  <si>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</si>
  <si>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</si>
  <si>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</si>
  <si>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</si>
  <si>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</si>
  <si>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</si>
  <si>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</si>
  <si>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</si>
  <si>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</si>
  <si>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</si>
  <si>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</si>
  <si>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</si>
  <si>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</si>
  <si>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</si>
  <si>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</si>
  <si>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</si>
  <si>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</si>
  <si>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</si>
  <si>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</si>
  <si>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</si>
  <si>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</si>
  <si>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</si>
  <si>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</si>
  <si>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</si>
  <si>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</si>
  <si>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</si>
  <si>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</si>
  <si>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</si>
  <si>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</si>
  <si>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</si>
  <si>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</si>
  <si>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</si>
  <si>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</si>
  <si>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</si>
  <si>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</si>
  <si>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</si>
  <si>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</si>
  <si>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</si>
  <si>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</si>
  <si>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</si>
  <si>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</si>
  <si>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</si>
  <si>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</si>
  <si>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</si>
  <si>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</si>
  <si>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</si>
  <si>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</si>
  <si>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</si>
  <si>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</si>
  <si>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</si>
  <si>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</si>
  <si>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</si>
  <si>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</si>
  <si>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</si>
  <si>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</si>
  <si>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</si>
  <si>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</si>
  <si>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</si>
  <si>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</si>
  <si>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</si>
  <si>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</si>
  <si>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</si>
  <si>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</si>
  <si>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</si>
  <si>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</si>
  <si>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</si>
  <si>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</si>
  <si>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</si>
  <si>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</si>
  <si>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</si>
  <si>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</si>
  <si>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</si>
  <si>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</si>
  <si>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</si>
  <si>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</si>
  <si>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</si>
  <si>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</si>
  <si>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</si>
  <si>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</si>
  <si>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</si>
  <si>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</si>
  <si>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</si>
  <si>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</si>
  <si>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</si>
  <si>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</si>
  <si>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</si>
  <si>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</si>
  <si>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</si>
  <si>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</si>
  <si>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</si>
  <si>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</si>
  <si>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</si>
  <si>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</si>
  <si>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</si>
  <si>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</si>
  <si>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</si>
  <si>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</si>
  <si>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</si>
  <si>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</si>
  <si>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</si>
  <si>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</si>
  <si>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</si>
  <si>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</si>
  <si>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</si>
  <si>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</si>
  <si>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</si>
  <si>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</si>
  <si>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</si>
  <si>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</si>
  <si>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</si>
  <si>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</si>
  <si>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</si>
  <si>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</si>
  <si>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</si>
  <si>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</si>
  <si>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</si>
  <si>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</si>
  <si>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</si>
  <si>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</si>
  <si>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</si>
  <si>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</si>
  <si>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</si>
  <si>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</si>
  <si>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</si>
  <si>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</si>
  <si>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</si>
  <si>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</si>
  <si>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</si>
  <si>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</si>
  <si>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</si>
  <si>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</si>
  <si>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</si>
  <si>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</si>
  <si>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</si>
  <si>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</si>
  <si>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</si>
  <si>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</si>
  <si>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</si>
  <si>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</si>
  <si>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</si>
  <si>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</si>
  <si>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</si>
  <si>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</si>
  <si>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</si>
  <si>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</si>
  <si>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</si>
  <si>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</si>
  <si>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</si>
  <si>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</si>
  <si>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</si>
  <si>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</si>
  <si>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</si>
  <si>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</si>
  <si>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</si>
  <si>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</si>
  <si>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</si>
  <si>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</si>
  <si>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</si>
  <si>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</si>
  <si>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</si>
  <si>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</si>
  <si>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</si>
  <si>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</si>
  <si>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</si>
  <si>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</si>
  <si>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</si>
  <si>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</si>
  <si>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</si>
  <si>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</si>
  <si>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</si>
  <si>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</si>
  <si>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</si>
  <si>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</si>
  <si>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</si>
  <si>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</si>
  <si>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</si>
  <si>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</si>
  <si>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</si>
  <si>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</si>
  <si>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</si>
  <si>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</si>
  <si>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</si>
  <si>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Алтынбекова Данеля</t>
  </si>
  <si>
    <t>Бабахумар Кәусар</t>
  </si>
  <si>
    <t>Мырзалы Жұлдыз</t>
  </si>
  <si>
    <t>Павлова София</t>
  </si>
  <si>
    <t>Асадова Юлия</t>
  </si>
  <si>
    <t>Қанат Камила</t>
  </si>
  <si>
    <t>Мұратбек Әлихан</t>
  </si>
  <si>
    <t>Сагадеева Азалия</t>
  </si>
  <si>
    <t>Сенин Елизар</t>
  </si>
  <si>
    <t>Шелест Матвей</t>
  </si>
  <si>
    <t>Абдыкаримова Жансая</t>
  </si>
  <si>
    <t>Моисеенко Александр</t>
  </si>
  <si>
    <t>Мукан Ақназар</t>
  </si>
  <si>
    <t>Плюснин Денис</t>
  </si>
  <si>
    <t>Пономарева Эмилия</t>
  </si>
  <si>
    <t>Сысоев Илья</t>
  </si>
  <si>
    <t>Цыцарева Милана</t>
  </si>
  <si>
    <t>Учебный год: 2023</t>
  </si>
  <si>
    <t>Группа: младшая</t>
  </si>
  <si>
    <t>Период: стартовый</t>
  </si>
  <si>
    <t>Сроки проведения: сентябрь</t>
  </si>
  <si>
    <t>Группа: средняя</t>
  </si>
  <si>
    <t>Группа: старшая</t>
  </si>
  <si>
    <t>Период: сентябрь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</si>
</sst>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2" t="s">
        <v>797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60" t="s">
        <v>321</v>
      </c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2"/>
      <c r="BH4" s="78" t="s">
        <v>881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60" t="s">
        <v>324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2"/>
      <c r="DA4" s="67" t="s">
        <v>326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9"/>
    </row>
    <row r="5" spans="1:119" ht="15.6" customHeight="1">
      <c r="A5" s="105"/>
      <c r="B5" s="105"/>
      <c r="C5" s="86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89" t="s">
        <v>322</v>
      </c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1"/>
      <c r="AS5" s="79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2" t="s">
        <v>32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58" t="s">
        <v>325</v>
      </c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65" t="s">
        <v>43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74" t="s">
        <v>327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6"/>
    </row>
    <row r="6" spans="1:119" ht="15" customHeight="1">
      <c r="A6" s="105"/>
      <c r="B6" s="105"/>
      <c r="C6" s="60" t="s">
        <v>803</v>
      </c>
      <c r="D6" s="61"/>
      <c r="E6" s="61"/>
      <c r="F6" s="61"/>
      <c r="G6" s="61"/>
      <c r="H6" s="61"/>
      <c r="I6" s="61"/>
      <c r="J6" s="61"/>
      <c r="K6" s="61"/>
      <c r="L6" s="78" t="s">
        <v>821</v>
      </c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7" t="s">
        <v>803</v>
      </c>
      <c r="Y6" s="77"/>
      <c r="Z6" s="77"/>
      <c r="AA6" s="77"/>
      <c r="AB6" s="77"/>
      <c r="AC6" s="77"/>
      <c r="AD6" s="77"/>
      <c r="AE6" s="77"/>
      <c r="AF6" s="77"/>
      <c r="AG6" s="78" t="s">
        <v>821</v>
      </c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7" t="s">
        <v>803</v>
      </c>
      <c r="AT6" s="77"/>
      <c r="AU6" s="77"/>
      <c r="AV6" s="77"/>
      <c r="AW6" s="77"/>
      <c r="AX6" s="77"/>
      <c r="AY6" s="78" t="s">
        <v>821</v>
      </c>
      <c r="AZ6" s="78"/>
      <c r="BA6" s="78"/>
      <c r="BB6" s="78"/>
      <c r="BC6" s="78"/>
      <c r="BD6" s="78"/>
      <c r="BE6" s="78"/>
      <c r="BF6" s="78"/>
      <c r="BG6" s="78"/>
      <c r="BH6" s="77" t="s">
        <v>803</v>
      </c>
      <c r="BI6" s="77"/>
      <c r="BJ6" s="77"/>
      <c r="BK6" s="77"/>
      <c r="BL6" s="77"/>
      <c r="BM6" s="77"/>
      <c r="BN6" s="78" t="s">
        <v>821</v>
      </c>
      <c r="BO6" s="78"/>
      <c r="BP6" s="78"/>
      <c r="BQ6" s="78"/>
      <c r="BR6" s="78"/>
      <c r="BS6" s="78"/>
      <c r="BT6" s="78"/>
      <c r="BU6" s="78"/>
      <c r="BV6" s="78"/>
      <c r="BW6" s="77" t="s">
        <v>803</v>
      </c>
      <c r="BX6" s="77"/>
      <c r="BY6" s="77"/>
      <c r="BZ6" s="77"/>
      <c r="CA6" s="77"/>
      <c r="CB6" s="77"/>
      <c r="CC6" s="78" t="s">
        <v>821</v>
      </c>
      <c r="CD6" s="78"/>
      <c r="CE6" s="78"/>
      <c r="CF6" s="78"/>
      <c r="CG6" s="78"/>
      <c r="CH6" s="78"/>
      <c r="CI6" s="63" t="s">
        <v>803</v>
      </c>
      <c r="CJ6" s="64"/>
      <c r="CK6" s="64"/>
      <c r="CL6" s="64"/>
      <c r="CM6" s="64"/>
      <c r="CN6" s="64"/>
      <c r="CO6" s="64"/>
      <c r="CP6" s="64"/>
      <c r="CQ6" s="64"/>
      <c r="CR6" s="61" t="s">
        <v>821</v>
      </c>
      <c r="CS6" s="61"/>
      <c r="CT6" s="61"/>
      <c r="CU6" s="61"/>
      <c r="CV6" s="61"/>
      <c r="CW6" s="61"/>
      <c r="CX6" s="61"/>
      <c r="CY6" s="61"/>
      <c r="CZ6" s="62"/>
      <c r="DA6" s="63" t="s">
        <v>803</v>
      </c>
      <c r="DB6" s="64"/>
      <c r="DC6" s="64"/>
      <c r="DD6" s="64"/>
      <c r="DE6" s="64"/>
      <c r="DF6" s="70"/>
      <c r="DG6" s="71" t="s">
        <v>821</v>
      </c>
      <c r="DH6" s="72"/>
      <c r="DI6" s="72"/>
      <c r="DJ6" s="72"/>
      <c r="DK6" s="72"/>
      <c r="DL6" s="72"/>
      <c r="DM6" s="72"/>
      <c r="DN6" s="72"/>
      <c r="DO6" s="73"/>
    </row>
    <row r="7" spans="1:119" ht="10.15" hidden="1" customHeight="1">
      <c r="A7" s="105"/>
      <c r="B7" s="10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5"/>
      <c r="B8" s="10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5"/>
      <c r="B9" s="10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5"/>
      <c r="B10" s="10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5"/>
      <c r="B11" s="10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5"/>
      <c r="B12" s="105"/>
      <c r="C12" s="88" t="s">
        <v>13</v>
      </c>
      <c r="D12" s="100" t="s">
        <v>2</v>
      </c>
      <c r="E12" s="100" t="s">
        <v>3</v>
      </c>
      <c r="F12" s="100" t="s">
        <v>17</v>
      </c>
      <c r="G12" s="100" t="s">
        <v>4</v>
      </c>
      <c r="H12" s="100" t="s">
        <v>5</v>
      </c>
      <c r="I12" s="100" t="s">
        <v>14</v>
      </c>
      <c r="J12" s="100" t="s">
        <v>6</v>
      </c>
      <c r="K12" s="100" t="s">
        <v>7</v>
      </c>
      <c r="L12" s="100" t="s">
        <v>18</v>
      </c>
      <c r="M12" s="100" t="s">
        <v>6</v>
      </c>
      <c r="N12" s="100" t="s">
        <v>7</v>
      </c>
      <c r="O12" s="100" t="s">
        <v>15</v>
      </c>
      <c r="P12" s="100" t="s">
        <v>8</v>
      </c>
      <c r="Q12" s="100" t="s">
        <v>1</v>
      </c>
      <c r="R12" s="100" t="s">
        <v>16</v>
      </c>
      <c r="S12" s="100" t="s">
        <v>3</v>
      </c>
      <c r="T12" s="100" t="s">
        <v>9</v>
      </c>
      <c r="U12" s="100" t="s">
        <v>19</v>
      </c>
      <c r="V12" s="100" t="s">
        <v>3</v>
      </c>
      <c r="W12" s="100" t="s">
        <v>9</v>
      </c>
      <c r="X12" s="100" t="s">
        <v>20</v>
      </c>
      <c r="Y12" s="100"/>
      <c r="Z12" s="100"/>
      <c r="AA12" s="86" t="s">
        <v>21</v>
      </c>
      <c r="AB12" s="87"/>
      <c r="AC12" s="88"/>
      <c r="AD12" s="86" t="s">
        <v>22</v>
      </c>
      <c r="AE12" s="87"/>
      <c r="AF12" s="88"/>
      <c r="AG12" s="100" t="s">
        <v>23</v>
      </c>
      <c r="AH12" s="100"/>
      <c r="AI12" s="100"/>
      <c r="AJ12" s="100" t="s">
        <v>24</v>
      </c>
      <c r="AK12" s="100"/>
      <c r="AL12" s="100"/>
      <c r="AM12" s="100" t="s">
        <v>25</v>
      </c>
      <c r="AN12" s="100"/>
      <c r="AO12" s="100"/>
      <c r="AP12" s="94" t="s">
        <v>26</v>
      </c>
      <c r="AQ12" s="94"/>
      <c r="AR12" s="94"/>
      <c r="AS12" s="100" t="s">
        <v>27</v>
      </c>
      <c r="AT12" s="100"/>
      <c r="AU12" s="100"/>
      <c r="AV12" s="100" t="s">
        <v>28</v>
      </c>
      <c r="AW12" s="100"/>
      <c r="AX12" s="100"/>
      <c r="AY12" s="94" t="s">
        <v>29</v>
      </c>
      <c r="AZ12" s="94"/>
      <c r="BA12" s="94"/>
      <c r="BB12" s="100" t="s">
        <v>30</v>
      </c>
      <c r="BC12" s="100"/>
      <c r="BD12" s="100"/>
      <c r="BE12" s="100" t="s">
        <v>31</v>
      </c>
      <c r="BF12" s="100"/>
      <c r="BG12" s="100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>
      <c r="A13" s="105"/>
      <c r="B13" s="106"/>
      <c r="C13" s="98" t="s">
        <v>802</v>
      </c>
      <c r="D13" s="98"/>
      <c r="E13" s="98"/>
      <c r="F13" s="98" t="s">
        <v>804</v>
      </c>
      <c r="G13" s="98"/>
      <c r="H13" s="98"/>
      <c r="I13" s="98" t="s">
        <v>187</v>
      </c>
      <c r="J13" s="98"/>
      <c r="K13" s="98"/>
      <c r="L13" s="93" t="s">
        <v>807</v>
      </c>
      <c r="M13" s="93"/>
      <c r="N13" s="93"/>
      <c r="O13" s="93" t="s">
        <v>808</v>
      </c>
      <c r="P13" s="93"/>
      <c r="Q13" s="93"/>
      <c r="R13" s="93" t="s">
        <v>811</v>
      </c>
      <c r="S13" s="93"/>
      <c r="T13" s="93"/>
      <c r="U13" s="93" t="s">
        <v>813</v>
      </c>
      <c r="V13" s="93"/>
      <c r="W13" s="93"/>
      <c r="X13" s="93" t="s">
        <v>814</v>
      </c>
      <c r="Y13" s="93"/>
      <c r="Z13" s="93"/>
      <c r="AA13" s="99" t="s">
        <v>816</v>
      </c>
      <c r="AB13" s="99"/>
      <c r="AC13" s="99"/>
      <c r="AD13" s="93" t="s">
        <v>817</v>
      </c>
      <c r="AE13" s="93"/>
      <c r="AF13" s="93"/>
      <c r="AG13" s="99" t="s">
        <v>822</v>
      </c>
      <c r="AH13" s="99"/>
      <c r="AI13" s="99"/>
      <c r="AJ13" s="93" t="s">
        <v>824</v>
      </c>
      <c r="AK13" s="93"/>
      <c r="AL13" s="93"/>
      <c r="AM13" s="93" t="s">
        <v>828</v>
      </c>
      <c r="AN13" s="93"/>
      <c r="AO13" s="93"/>
      <c r="AP13" s="93" t="s">
        <v>831</v>
      </c>
      <c r="AQ13" s="93"/>
      <c r="AR13" s="93"/>
      <c r="AS13" s="93" t="s">
        <v>834</v>
      </c>
      <c r="AT13" s="93"/>
      <c r="AU13" s="93"/>
      <c r="AV13" s="93" t="s">
        <v>835</v>
      </c>
      <c r="AW13" s="93"/>
      <c r="AX13" s="93"/>
      <c r="AY13" s="93" t="s">
        <v>837</v>
      </c>
      <c r="AZ13" s="93"/>
      <c r="BA13" s="93"/>
      <c r="BB13" s="93" t="s">
        <v>213</v>
      </c>
      <c r="BC13" s="93"/>
      <c r="BD13" s="93"/>
      <c r="BE13" s="93" t="s">
        <v>840</v>
      </c>
      <c r="BF13" s="93"/>
      <c r="BG13" s="93"/>
      <c r="BH13" s="93" t="s">
        <v>215</v>
      </c>
      <c r="BI13" s="93"/>
      <c r="BJ13" s="93"/>
      <c r="BK13" s="99" t="s">
        <v>842</v>
      </c>
      <c r="BL13" s="99"/>
      <c r="BM13" s="99"/>
      <c r="BN13" s="93" t="s">
        <v>845</v>
      </c>
      <c r="BO13" s="93"/>
      <c r="BP13" s="93"/>
      <c r="BQ13" s="98" t="s">
        <v>219</v>
      </c>
      <c r="BR13" s="98"/>
      <c r="BS13" s="98"/>
      <c r="BT13" s="93" t="s">
        <v>224</v>
      </c>
      <c r="BU13" s="93"/>
      <c r="BV13" s="93"/>
      <c r="BW13" s="93" t="s">
        <v>848</v>
      </c>
      <c r="BX13" s="93"/>
      <c r="BY13" s="93"/>
      <c r="BZ13" s="93" t="s">
        <v>850</v>
      </c>
      <c r="CA13" s="93"/>
      <c r="CB13" s="93"/>
      <c r="CC13" s="93" t="s">
        <v>851</v>
      </c>
      <c r="CD13" s="93"/>
      <c r="CE13" s="93"/>
      <c r="CF13" s="93" t="s">
        <v>855</v>
      </c>
      <c r="CG13" s="93"/>
      <c r="CH13" s="93"/>
      <c r="CI13" s="93" t="s">
        <v>859</v>
      </c>
      <c r="CJ13" s="93"/>
      <c r="CK13" s="93"/>
      <c r="CL13" s="93" t="s">
        <v>862</v>
      </c>
      <c r="CM13" s="93"/>
      <c r="CN13" s="93"/>
      <c r="CO13" s="93" t="s">
        <v>863</v>
      </c>
      <c r="CP13" s="93"/>
      <c r="CQ13" s="93"/>
      <c r="CR13" s="93" t="s">
        <v>864</v>
      </c>
      <c r="CS13" s="93"/>
      <c r="CT13" s="93"/>
      <c r="CU13" s="93" t="s">
        <v>865</v>
      </c>
      <c r="CV13" s="93"/>
      <c r="CW13" s="93"/>
      <c r="CX13" s="93" t="s">
        <v>866</v>
      </c>
      <c r="CY13" s="93"/>
      <c r="CZ13" s="93"/>
      <c r="DA13" s="93" t="s">
        <v>868</v>
      </c>
      <c r="DB13" s="93"/>
      <c r="DC13" s="93"/>
      <c r="DD13" s="93" t="s">
        <v>237</v>
      </c>
      <c r="DE13" s="93"/>
      <c r="DF13" s="93"/>
      <c r="DG13" s="93" t="s">
        <v>872</v>
      </c>
      <c r="DH13" s="93"/>
      <c r="DI13" s="93"/>
      <c r="DJ13" s="93" t="s">
        <v>241</v>
      </c>
      <c r="DK13" s="93"/>
      <c r="DL13" s="93"/>
      <c r="DM13" s="93" t="s">
        <v>243</v>
      </c>
      <c r="DN13" s="93"/>
      <c r="DO13" s="93"/>
    </row>
    <row r="14" spans="1:119" ht="154.5" customHeight="1">
      <c r="A14" s="105"/>
      <c r="B14" s="10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101" t="s">
        <v>171</v>
      </c>
      <c r="B40" s="102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103" t="s">
        <v>795</v>
      </c>
      <c r="B41" s="104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4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4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4">
        <f>(E41+H41+K41+N41+Q41+T41+W41)/7</f>
        <v>0</v>
      </c>
      <c r="E46">
        <f t="shared" si="4"/>
        <v>0</v>
      </c>
    </row>
    <row r="47" spans="1:120">
      <c r="D47" s="52">
        <f>SUM(D44:D46)</f>
        <v>0</v>
      </c>
      <c r="E47" s="53">
        <f>SUM(E44:E46)</f>
        <v>0</v>
      </c>
    </row>
    <row r="48" spans="1:120">
      <c r="B48" t="s">
        <v>764</v>
      </c>
      <c r="C48" t="s">
        <v>773</v>
      </c>
      <c r="D48" s="54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4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4">
        <f>(Z41+AC41+AF41+AI41+AL41+AO41+AR41+AU41+AX41+BA41+BD41+BG41)/12</f>
        <v>0</v>
      </c>
      <c r="E50" s="33">
        <f t="shared" si="5"/>
        <v>0</v>
      </c>
    </row>
    <row r="51" spans="2:5">
      <c r="D51" s="52">
        <f>SUM(D48:D50)</f>
        <v>0</v>
      </c>
      <c r="E51" s="52">
        <f>SUM(E48:E50)</f>
        <v>0</v>
      </c>
    </row>
    <row r="52" spans="2:5">
      <c r="B52" t="s">
        <v>764</v>
      </c>
      <c r="C52" t="s">
        <v>774</v>
      </c>
      <c r="D52" s="54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4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4">
        <f>(BJ41+BM41+BP41+BS41+BV41)/5</f>
        <v>0</v>
      </c>
      <c r="E54">
        <f t="shared" si="5"/>
        <v>0</v>
      </c>
    </row>
    <row r="55" spans="2:5">
      <c r="D55" s="52">
        <f>SUM(D52:D54)</f>
        <v>0</v>
      </c>
      <c r="E55" s="53">
        <f>SUM(E52:E54)</f>
        <v>0</v>
      </c>
    </row>
    <row r="56" spans="2:5">
      <c r="B56" t="s">
        <v>764</v>
      </c>
      <c r="C56" t="s">
        <v>775</v>
      </c>
      <c r="D56" s="54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4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4">
        <f>(BY41+CB41+CE41+CH41+CK41+CN41+CQ41+CT41+CW41+CZ41)/10</f>
        <v>0</v>
      </c>
      <c r="E58">
        <f t="shared" si="5"/>
        <v>0</v>
      </c>
    </row>
    <row r="59" spans="2:5">
      <c r="D59" s="53">
        <f>SUM(D56:D58)</f>
        <v>0</v>
      </c>
      <c r="E59" s="53">
        <f>SUM(E56:E58)</f>
        <v>0</v>
      </c>
    </row>
    <row r="60" spans="2:5">
      <c r="B60" t="s">
        <v>764</v>
      </c>
      <c r="C60" t="s">
        <v>776</v>
      </c>
      <c r="D60" s="54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4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4">
        <f>(DC41+DF41+DI41+DL41+DO41)/5</f>
        <v>0</v>
      </c>
      <c r="E62">
        <f t="shared" si="5"/>
        <v>0</v>
      </c>
    </row>
    <row r="63" spans="2:5">
      <c r="D63" s="53">
        <f>SUM(D60:D62)</f>
        <v>0</v>
      </c>
      <c r="E63" s="5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1"/>
  <sheetViews>
    <sheetView topLeftCell="A18" workbookViewId="0">
      <selection activeCell="K37" sqref="K37"/>
    </sheetView>
  </sheetViews>
  <sheetFormatPr defaultRowHeight="15"/>
  <cols>
    <col min="2" max="2" width="31.140625" customWidth="1"/>
    <col min="16" max="16" width="11.28515625" bestFit="1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8.75">
      <c r="A2" s="8" t="s">
        <v>800</v>
      </c>
      <c r="B2" s="55" t="s">
        <v>1420</v>
      </c>
      <c r="C2" s="7"/>
      <c r="D2" s="7"/>
      <c r="E2" s="55" t="s">
        <v>1421</v>
      </c>
      <c r="G2" s="7"/>
      <c r="H2" s="55"/>
      <c r="I2" s="7"/>
      <c r="J2" s="56" t="s">
        <v>1422</v>
      </c>
      <c r="K2" s="7"/>
      <c r="L2" s="7"/>
      <c r="M2" s="7"/>
      <c r="N2" s="7"/>
      <c r="O2" s="56"/>
      <c r="P2" s="56" t="s">
        <v>1423</v>
      </c>
      <c r="Q2" s="56"/>
      <c r="R2" s="56"/>
      <c r="S2" s="56"/>
      <c r="T2" s="56"/>
      <c r="U2" s="56"/>
      <c r="V2" s="56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7"/>
      <c r="V3" s="7"/>
    </row>
    <row r="4" spans="1:122" ht="15.75" customHeight="1">
      <c r="A4" s="105" t="s">
        <v>0</v>
      </c>
      <c r="B4" s="105" t="s">
        <v>170</v>
      </c>
      <c r="C4" s="83" t="s">
        <v>319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60" t="s">
        <v>321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78" t="s">
        <v>881</v>
      </c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109" t="s">
        <v>329</v>
      </c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1"/>
      <c r="DG4" s="107" t="s">
        <v>333</v>
      </c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</row>
    <row r="5" spans="1:122" ht="15.75" customHeight="1">
      <c r="A5" s="105"/>
      <c r="B5" s="105"/>
      <c r="C5" s="87" t="s">
        <v>320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108" t="s">
        <v>322</v>
      </c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82" t="s">
        <v>323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9" t="s">
        <v>32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1"/>
      <c r="AY5" s="89" t="s">
        <v>330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1"/>
      <c r="BK5" s="112" t="s">
        <v>325</v>
      </c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 t="s">
        <v>331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79" t="s">
        <v>332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1"/>
      <c r="CU5" s="65" t="s">
        <v>43</v>
      </c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113"/>
      <c r="DG5" s="82" t="s">
        <v>327</v>
      </c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</row>
    <row r="6" spans="1:122" ht="0.75" customHeight="1">
      <c r="A6" s="105"/>
      <c r="B6" s="105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5"/>
      <c r="B7" s="105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5"/>
      <c r="B8" s="105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5"/>
      <c r="B9" s="105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5"/>
      <c r="B10" s="10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5"/>
      <c r="B11" s="105"/>
      <c r="C11" s="88" t="s">
        <v>45</v>
      </c>
      <c r="D11" s="100" t="s">
        <v>2</v>
      </c>
      <c r="E11" s="100" t="s">
        <v>3</v>
      </c>
      <c r="F11" s="100" t="s">
        <v>46</v>
      </c>
      <c r="G11" s="100" t="s">
        <v>8</v>
      </c>
      <c r="H11" s="100" t="s">
        <v>1</v>
      </c>
      <c r="I11" s="86" t="s">
        <v>47</v>
      </c>
      <c r="J11" s="87"/>
      <c r="K11" s="87"/>
      <c r="L11" s="86" t="s">
        <v>48</v>
      </c>
      <c r="M11" s="87"/>
      <c r="N11" s="87"/>
      <c r="O11" s="108" t="s">
        <v>54</v>
      </c>
      <c r="P11" s="108"/>
      <c r="Q11" s="108"/>
      <c r="R11" s="108" t="s">
        <v>2</v>
      </c>
      <c r="S11" s="108"/>
      <c r="T11" s="108"/>
      <c r="U11" s="108" t="s">
        <v>55</v>
      </c>
      <c r="V11" s="108"/>
      <c r="W11" s="108"/>
      <c r="X11" s="108" t="s">
        <v>9</v>
      </c>
      <c r="Y11" s="108"/>
      <c r="Z11" s="108"/>
      <c r="AA11" s="108" t="s">
        <v>4</v>
      </c>
      <c r="AB11" s="108"/>
      <c r="AC11" s="108"/>
      <c r="AD11" s="82" t="s">
        <v>5</v>
      </c>
      <c r="AE11" s="82"/>
      <c r="AF11" s="82"/>
      <c r="AG11" s="108" t="s">
        <v>12</v>
      </c>
      <c r="AH11" s="108"/>
      <c r="AI11" s="108"/>
      <c r="AJ11" s="108" t="s">
        <v>6</v>
      </c>
      <c r="AK11" s="108"/>
      <c r="AL11" s="108"/>
      <c r="AM11" s="82" t="s">
        <v>334</v>
      </c>
      <c r="AN11" s="82"/>
      <c r="AO11" s="82"/>
      <c r="AP11" s="82" t="s">
        <v>335</v>
      </c>
      <c r="AQ11" s="82"/>
      <c r="AR11" s="82"/>
      <c r="AS11" s="82" t="s">
        <v>336</v>
      </c>
      <c r="AT11" s="82"/>
      <c r="AU11" s="82"/>
      <c r="AV11" s="82" t="s">
        <v>337</v>
      </c>
      <c r="AW11" s="82"/>
      <c r="AX11" s="82"/>
      <c r="AY11" s="82" t="s">
        <v>49</v>
      </c>
      <c r="AZ11" s="82"/>
      <c r="BA11" s="82"/>
      <c r="BB11" s="82" t="s">
        <v>50</v>
      </c>
      <c r="BC11" s="82"/>
      <c r="BD11" s="82"/>
      <c r="BE11" s="82" t="s">
        <v>51</v>
      </c>
      <c r="BF11" s="82"/>
      <c r="BG11" s="82"/>
      <c r="BH11" s="82" t="s">
        <v>52</v>
      </c>
      <c r="BI11" s="82"/>
      <c r="BJ11" s="82"/>
      <c r="BK11" s="82" t="s">
        <v>53</v>
      </c>
      <c r="BL11" s="82"/>
      <c r="BM11" s="82"/>
      <c r="BN11" s="82" t="s">
        <v>56</v>
      </c>
      <c r="BO11" s="82"/>
      <c r="BP11" s="82"/>
      <c r="BQ11" s="82" t="s">
        <v>57</v>
      </c>
      <c r="BR11" s="82"/>
      <c r="BS11" s="82"/>
      <c r="BT11" s="82" t="s">
        <v>58</v>
      </c>
      <c r="BU11" s="82"/>
      <c r="BV11" s="82"/>
      <c r="BW11" s="82" t="s">
        <v>59</v>
      </c>
      <c r="BX11" s="82"/>
      <c r="BY11" s="82"/>
      <c r="BZ11" s="82" t="s">
        <v>338</v>
      </c>
      <c r="CA11" s="82"/>
      <c r="CB11" s="82"/>
      <c r="CC11" s="82" t="s">
        <v>339</v>
      </c>
      <c r="CD11" s="82"/>
      <c r="CE11" s="82"/>
      <c r="CF11" s="82" t="s">
        <v>340</v>
      </c>
      <c r="CG11" s="82"/>
      <c r="CH11" s="82"/>
      <c r="CI11" s="82" t="s">
        <v>341</v>
      </c>
      <c r="CJ11" s="82"/>
      <c r="CK11" s="82"/>
      <c r="CL11" s="82" t="s">
        <v>342</v>
      </c>
      <c r="CM11" s="82"/>
      <c r="CN11" s="82"/>
      <c r="CO11" s="82" t="s">
        <v>343</v>
      </c>
      <c r="CP11" s="82"/>
      <c r="CQ11" s="82"/>
      <c r="CR11" s="82" t="s">
        <v>344</v>
      </c>
      <c r="CS11" s="82"/>
      <c r="CT11" s="82"/>
      <c r="CU11" s="82" t="s">
        <v>345</v>
      </c>
      <c r="CV11" s="82"/>
      <c r="CW11" s="82"/>
      <c r="CX11" s="82" t="s">
        <v>346</v>
      </c>
      <c r="CY11" s="82"/>
      <c r="CZ11" s="82"/>
      <c r="DA11" s="82" t="s">
        <v>347</v>
      </c>
      <c r="DB11" s="82"/>
      <c r="DC11" s="82"/>
      <c r="DD11" s="82" t="s">
        <v>348</v>
      </c>
      <c r="DE11" s="82"/>
      <c r="DF11" s="82"/>
      <c r="DG11" s="82" t="s">
        <v>349</v>
      </c>
      <c r="DH11" s="82"/>
      <c r="DI11" s="82"/>
      <c r="DJ11" s="82" t="s">
        <v>350</v>
      </c>
      <c r="DK11" s="82"/>
      <c r="DL11" s="82"/>
      <c r="DM11" s="82" t="s">
        <v>351</v>
      </c>
      <c r="DN11" s="82"/>
      <c r="DO11" s="82"/>
      <c r="DP11" s="82" t="s">
        <v>352</v>
      </c>
      <c r="DQ11" s="82"/>
      <c r="DR11" s="82"/>
    </row>
    <row r="12" spans="1:122" ht="51" customHeight="1">
      <c r="A12" s="105"/>
      <c r="B12" s="106"/>
      <c r="C12" s="93" t="s">
        <v>882</v>
      </c>
      <c r="D12" s="93"/>
      <c r="E12" s="93"/>
      <c r="F12" s="93" t="s">
        <v>886</v>
      </c>
      <c r="G12" s="93"/>
      <c r="H12" s="93"/>
      <c r="I12" s="93" t="s">
        <v>249</v>
      </c>
      <c r="J12" s="93"/>
      <c r="K12" s="93"/>
      <c r="L12" s="93" t="s">
        <v>251</v>
      </c>
      <c r="M12" s="93"/>
      <c r="N12" s="93"/>
      <c r="O12" s="93" t="s">
        <v>890</v>
      </c>
      <c r="P12" s="93"/>
      <c r="Q12" s="93"/>
      <c r="R12" s="93" t="s">
        <v>891</v>
      </c>
      <c r="S12" s="93"/>
      <c r="T12" s="93"/>
      <c r="U12" s="93" t="s">
        <v>893</v>
      </c>
      <c r="V12" s="93"/>
      <c r="W12" s="93"/>
      <c r="X12" s="93" t="s">
        <v>896</v>
      </c>
      <c r="Y12" s="93"/>
      <c r="Z12" s="93"/>
      <c r="AA12" s="93" t="s">
        <v>899</v>
      </c>
      <c r="AB12" s="93"/>
      <c r="AC12" s="93"/>
      <c r="AD12" s="93" t="s">
        <v>264</v>
      </c>
      <c r="AE12" s="93"/>
      <c r="AF12" s="93"/>
      <c r="AG12" s="93" t="s">
        <v>902</v>
      </c>
      <c r="AH12" s="93"/>
      <c r="AI12" s="93"/>
      <c r="AJ12" s="93" t="s">
        <v>904</v>
      </c>
      <c r="AK12" s="93"/>
      <c r="AL12" s="93"/>
      <c r="AM12" s="93" t="s">
        <v>905</v>
      </c>
      <c r="AN12" s="93"/>
      <c r="AO12" s="93"/>
      <c r="AP12" s="98" t="s">
        <v>438</v>
      </c>
      <c r="AQ12" s="98"/>
      <c r="AR12" s="98"/>
      <c r="AS12" s="98" t="s">
        <v>909</v>
      </c>
      <c r="AT12" s="98"/>
      <c r="AU12" s="98"/>
      <c r="AV12" s="98" t="s">
        <v>913</v>
      </c>
      <c r="AW12" s="98"/>
      <c r="AX12" s="98"/>
      <c r="AY12" s="98" t="s">
        <v>915</v>
      </c>
      <c r="AZ12" s="98"/>
      <c r="BA12" s="98"/>
      <c r="BB12" s="98" t="s">
        <v>918</v>
      </c>
      <c r="BC12" s="98"/>
      <c r="BD12" s="98"/>
      <c r="BE12" s="98" t="s">
        <v>919</v>
      </c>
      <c r="BF12" s="98"/>
      <c r="BG12" s="98"/>
      <c r="BH12" s="98" t="s">
        <v>920</v>
      </c>
      <c r="BI12" s="98"/>
      <c r="BJ12" s="98"/>
      <c r="BK12" s="98" t="s">
        <v>921</v>
      </c>
      <c r="BL12" s="98"/>
      <c r="BM12" s="98"/>
      <c r="BN12" s="98" t="s">
        <v>923</v>
      </c>
      <c r="BO12" s="98"/>
      <c r="BP12" s="98"/>
      <c r="BQ12" s="98" t="s">
        <v>924</v>
      </c>
      <c r="BR12" s="98"/>
      <c r="BS12" s="98"/>
      <c r="BT12" s="98" t="s">
        <v>925</v>
      </c>
      <c r="BU12" s="98"/>
      <c r="BV12" s="98"/>
      <c r="BW12" s="98" t="s">
        <v>928</v>
      </c>
      <c r="BX12" s="98"/>
      <c r="BY12" s="98"/>
      <c r="BZ12" s="98" t="s">
        <v>929</v>
      </c>
      <c r="CA12" s="98"/>
      <c r="CB12" s="98"/>
      <c r="CC12" s="98" t="s">
        <v>933</v>
      </c>
      <c r="CD12" s="98"/>
      <c r="CE12" s="98"/>
      <c r="CF12" s="98" t="s">
        <v>936</v>
      </c>
      <c r="CG12" s="98"/>
      <c r="CH12" s="98"/>
      <c r="CI12" s="98" t="s">
        <v>937</v>
      </c>
      <c r="CJ12" s="98"/>
      <c r="CK12" s="98"/>
      <c r="CL12" s="98" t="s">
        <v>939</v>
      </c>
      <c r="CM12" s="98"/>
      <c r="CN12" s="98"/>
      <c r="CO12" s="98" t="s">
        <v>940</v>
      </c>
      <c r="CP12" s="98"/>
      <c r="CQ12" s="98"/>
      <c r="CR12" s="98" t="s">
        <v>942</v>
      </c>
      <c r="CS12" s="98"/>
      <c r="CT12" s="98"/>
      <c r="CU12" s="98" t="s">
        <v>943</v>
      </c>
      <c r="CV12" s="98"/>
      <c r="CW12" s="98"/>
      <c r="CX12" s="98" t="s">
        <v>944</v>
      </c>
      <c r="CY12" s="98"/>
      <c r="CZ12" s="98"/>
      <c r="DA12" s="98" t="s">
        <v>945</v>
      </c>
      <c r="DB12" s="98"/>
      <c r="DC12" s="98"/>
      <c r="DD12" s="98" t="s">
        <v>946</v>
      </c>
      <c r="DE12" s="98"/>
      <c r="DF12" s="98"/>
      <c r="DG12" s="99" t="s">
        <v>948</v>
      </c>
      <c r="DH12" s="99"/>
      <c r="DI12" s="99"/>
      <c r="DJ12" s="99" t="s">
        <v>952</v>
      </c>
      <c r="DK12" s="99"/>
      <c r="DL12" s="99"/>
      <c r="DM12" s="93" t="s">
        <v>955</v>
      </c>
      <c r="DN12" s="93"/>
      <c r="DO12" s="93"/>
      <c r="DP12" s="93" t="s">
        <v>957</v>
      </c>
      <c r="DQ12" s="93"/>
      <c r="DR12" s="93"/>
    </row>
    <row r="13" spans="1:122" ht="102.75" customHeight="1">
      <c r="A13" s="105"/>
      <c r="B13" s="10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 t="s">
        <v>1403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>
      <c r="A15" s="2">
        <v>2</v>
      </c>
      <c r="B15" s="1" t="s">
        <v>1404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>
      <c r="A16" s="2">
        <v>3</v>
      </c>
      <c r="B16" s="1" t="s">
        <v>1405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>
      <c r="A17" s="2">
        <v>4</v>
      </c>
      <c r="B17" s="1" t="s">
        <v>1406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>
      <c r="A18" s="101" t="s">
        <v>171</v>
      </c>
      <c r="B18" s="102"/>
      <c r="C18" s="48">
        <f t="shared" ref="C18:AH18" si="0">SUM(C14:C17)</f>
        <v>2</v>
      </c>
      <c r="D18" s="48">
        <f t="shared" si="0"/>
        <v>1</v>
      </c>
      <c r="E18" s="48">
        <f t="shared" si="0"/>
        <v>1</v>
      </c>
      <c r="F18" s="48">
        <f t="shared" si="0"/>
        <v>2</v>
      </c>
      <c r="G18" s="48">
        <f t="shared" si="0"/>
        <v>2</v>
      </c>
      <c r="H18" s="48">
        <f t="shared" si="0"/>
        <v>0</v>
      </c>
      <c r="I18" s="48">
        <f t="shared" si="0"/>
        <v>0</v>
      </c>
      <c r="J18" s="48">
        <f t="shared" si="0"/>
        <v>4</v>
      </c>
      <c r="K18" s="48">
        <f t="shared" si="0"/>
        <v>0</v>
      </c>
      <c r="L18" s="48">
        <f t="shared" si="0"/>
        <v>0</v>
      </c>
      <c r="M18" s="48">
        <f t="shared" si="0"/>
        <v>2</v>
      </c>
      <c r="N18" s="48">
        <f t="shared" si="0"/>
        <v>2</v>
      </c>
      <c r="O18" s="48">
        <f t="shared" si="0"/>
        <v>3</v>
      </c>
      <c r="P18" s="48">
        <f t="shared" si="0"/>
        <v>1</v>
      </c>
      <c r="Q18" s="48">
        <f t="shared" si="0"/>
        <v>0</v>
      </c>
      <c r="R18" s="48">
        <f t="shared" si="0"/>
        <v>0</v>
      </c>
      <c r="S18" s="48">
        <f t="shared" si="0"/>
        <v>3</v>
      </c>
      <c r="T18" s="48">
        <f t="shared" si="0"/>
        <v>1</v>
      </c>
      <c r="U18" s="48">
        <f t="shared" si="0"/>
        <v>0</v>
      </c>
      <c r="V18" s="48">
        <f t="shared" si="0"/>
        <v>4</v>
      </c>
      <c r="W18" s="48">
        <f t="shared" si="0"/>
        <v>0</v>
      </c>
      <c r="X18" s="48">
        <f t="shared" si="0"/>
        <v>0</v>
      </c>
      <c r="Y18" s="48">
        <f t="shared" si="0"/>
        <v>0</v>
      </c>
      <c r="Z18" s="48">
        <f t="shared" si="0"/>
        <v>4</v>
      </c>
      <c r="AA18" s="48">
        <f t="shared" si="0"/>
        <v>0</v>
      </c>
      <c r="AB18" s="48">
        <f t="shared" si="0"/>
        <v>2</v>
      </c>
      <c r="AC18" s="48">
        <f t="shared" si="0"/>
        <v>2</v>
      </c>
      <c r="AD18" s="48">
        <f t="shared" si="0"/>
        <v>0</v>
      </c>
      <c r="AE18" s="48">
        <f t="shared" si="0"/>
        <v>4</v>
      </c>
      <c r="AF18" s="48">
        <f t="shared" si="0"/>
        <v>0</v>
      </c>
      <c r="AG18" s="48">
        <f t="shared" si="0"/>
        <v>0</v>
      </c>
      <c r="AH18" s="48">
        <f t="shared" si="0"/>
        <v>2</v>
      </c>
      <c r="AI18" s="48">
        <f t="shared" ref="AI18:BN18" si="1">SUM(AI14:AI17)</f>
        <v>2</v>
      </c>
      <c r="AJ18" s="48">
        <f t="shared" si="1"/>
        <v>0</v>
      </c>
      <c r="AK18" s="48">
        <f t="shared" si="1"/>
        <v>0</v>
      </c>
      <c r="AL18" s="48">
        <f t="shared" si="1"/>
        <v>4</v>
      </c>
      <c r="AM18" s="48">
        <f t="shared" si="1"/>
        <v>0</v>
      </c>
      <c r="AN18" s="48">
        <f t="shared" si="1"/>
        <v>0</v>
      </c>
      <c r="AO18" s="48">
        <f t="shared" si="1"/>
        <v>4</v>
      </c>
      <c r="AP18" s="48">
        <f t="shared" si="1"/>
        <v>0</v>
      </c>
      <c r="AQ18" s="48">
        <f t="shared" si="1"/>
        <v>4</v>
      </c>
      <c r="AR18" s="48">
        <f t="shared" si="1"/>
        <v>0</v>
      </c>
      <c r="AS18" s="48">
        <f t="shared" si="1"/>
        <v>0</v>
      </c>
      <c r="AT18" s="48">
        <f t="shared" si="1"/>
        <v>4</v>
      </c>
      <c r="AU18" s="48">
        <f t="shared" si="1"/>
        <v>0</v>
      </c>
      <c r="AV18" s="48">
        <f t="shared" si="1"/>
        <v>0</v>
      </c>
      <c r="AW18" s="48">
        <f t="shared" si="1"/>
        <v>0</v>
      </c>
      <c r="AX18" s="48">
        <f t="shared" si="1"/>
        <v>4</v>
      </c>
      <c r="AY18" s="48">
        <f t="shared" si="1"/>
        <v>0</v>
      </c>
      <c r="AZ18" s="48">
        <f t="shared" si="1"/>
        <v>4</v>
      </c>
      <c r="BA18" s="48">
        <f t="shared" si="1"/>
        <v>0</v>
      </c>
      <c r="BB18" s="48">
        <f t="shared" si="1"/>
        <v>0</v>
      </c>
      <c r="BC18" s="48">
        <f t="shared" si="1"/>
        <v>2</v>
      </c>
      <c r="BD18" s="48">
        <f t="shared" si="1"/>
        <v>2</v>
      </c>
      <c r="BE18" s="48">
        <f t="shared" si="1"/>
        <v>0</v>
      </c>
      <c r="BF18" s="48">
        <f t="shared" si="1"/>
        <v>4</v>
      </c>
      <c r="BG18" s="48">
        <f t="shared" si="1"/>
        <v>0</v>
      </c>
      <c r="BH18" s="48">
        <f t="shared" si="1"/>
        <v>0</v>
      </c>
      <c r="BI18" s="48">
        <f t="shared" si="1"/>
        <v>4</v>
      </c>
      <c r="BJ18" s="48">
        <f t="shared" si="1"/>
        <v>0</v>
      </c>
      <c r="BK18" s="48">
        <f t="shared" si="1"/>
        <v>1</v>
      </c>
      <c r="BL18" s="48">
        <f t="shared" si="1"/>
        <v>3</v>
      </c>
      <c r="BM18" s="48">
        <f t="shared" si="1"/>
        <v>0</v>
      </c>
      <c r="BN18" s="48">
        <f t="shared" si="1"/>
        <v>0</v>
      </c>
      <c r="BO18" s="48">
        <f t="shared" ref="BO18:CT18" si="2">SUM(BO14:BO17)</f>
        <v>4</v>
      </c>
      <c r="BP18" s="48">
        <f t="shared" si="2"/>
        <v>0</v>
      </c>
      <c r="BQ18" s="48">
        <f t="shared" si="2"/>
        <v>0</v>
      </c>
      <c r="BR18" s="48">
        <f t="shared" si="2"/>
        <v>3</v>
      </c>
      <c r="BS18" s="48">
        <f t="shared" si="2"/>
        <v>1</v>
      </c>
      <c r="BT18" s="48">
        <f t="shared" si="2"/>
        <v>0</v>
      </c>
      <c r="BU18" s="48">
        <f t="shared" si="2"/>
        <v>4</v>
      </c>
      <c r="BV18" s="48">
        <f t="shared" si="2"/>
        <v>0</v>
      </c>
      <c r="BW18" s="48">
        <f t="shared" si="2"/>
        <v>0</v>
      </c>
      <c r="BX18" s="48">
        <f t="shared" si="2"/>
        <v>4</v>
      </c>
      <c r="BY18" s="48">
        <f t="shared" si="2"/>
        <v>0</v>
      </c>
      <c r="BZ18" s="48">
        <f t="shared" si="2"/>
        <v>0</v>
      </c>
      <c r="CA18" s="48">
        <f t="shared" si="2"/>
        <v>3</v>
      </c>
      <c r="CB18" s="48">
        <f t="shared" si="2"/>
        <v>1</v>
      </c>
      <c r="CC18" s="48">
        <f t="shared" si="2"/>
        <v>0</v>
      </c>
      <c r="CD18" s="48">
        <f t="shared" si="2"/>
        <v>3</v>
      </c>
      <c r="CE18" s="48">
        <f t="shared" si="2"/>
        <v>1</v>
      </c>
      <c r="CF18" s="48">
        <f t="shared" si="2"/>
        <v>0</v>
      </c>
      <c r="CG18" s="48">
        <f t="shared" si="2"/>
        <v>3</v>
      </c>
      <c r="CH18" s="48">
        <f t="shared" si="2"/>
        <v>1</v>
      </c>
      <c r="CI18" s="48">
        <f t="shared" si="2"/>
        <v>0</v>
      </c>
      <c r="CJ18" s="48">
        <f t="shared" si="2"/>
        <v>4</v>
      </c>
      <c r="CK18" s="48">
        <f t="shared" si="2"/>
        <v>0</v>
      </c>
      <c r="CL18" s="48">
        <f t="shared" si="2"/>
        <v>0</v>
      </c>
      <c r="CM18" s="48">
        <f t="shared" si="2"/>
        <v>3</v>
      </c>
      <c r="CN18" s="48">
        <f t="shared" si="2"/>
        <v>1</v>
      </c>
      <c r="CO18" s="48">
        <f t="shared" si="2"/>
        <v>0</v>
      </c>
      <c r="CP18" s="48">
        <f t="shared" si="2"/>
        <v>3</v>
      </c>
      <c r="CQ18" s="48">
        <f t="shared" si="2"/>
        <v>1</v>
      </c>
      <c r="CR18" s="48">
        <f t="shared" si="2"/>
        <v>0</v>
      </c>
      <c r="CS18" s="48">
        <f t="shared" si="2"/>
        <v>4</v>
      </c>
      <c r="CT18" s="48">
        <f t="shared" si="2"/>
        <v>0</v>
      </c>
      <c r="CU18" s="48">
        <f t="shared" ref="CU18:DR18" si="3">SUM(CU14:CU17)</f>
        <v>0</v>
      </c>
      <c r="CV18" s="48">
        <f t="shared" si="3"/>
        <v>0</v>
      </c>
      <c r="CW18" s="48">
        <f t="shared" si="3"/>
        <v>4</v>
      </c>
      <c r="CX18" s="48">
        <f t="shared" si="3"/>
        <v>0</v>
      </c>
      <c r="CY18" s="48">
        <f t="shared" si="3"/>
        <v>4</v>
      </c>
      <c r="CZ18" s="48">
        <f t="shared" si="3"/>
        <v>0</v>
      </c>
      <c r="DA18" s="48">
        <f t="shared" si="3"/>
        <v>0</v>
      </c>
      <c r="DB18" s="48">
        <f t="shared" si="3"/>
        <v>2</v>
      </c>
      <c r="DC18" s="48">
        <f t="shared" si="3"/>
        <v>2</v>
      </c>
      <c r="DD18" s="48">
        <f t="shared" si="3"/>
        <v>0</v>
      </c>
      <c r="DE18" s="48">
        <f t="shared" si="3"/>
        <v>3</v>
      </c>
      <c r="DF18" s="48">
        <f t="shared" si="3"/>
        <v>1</v>
      </c>
      <c r="DG18" s="48">
        <f t="shared" si="3"/>
        <v>4</v>
      </c>
      <c r="DH18" s="48">
        <f t="shared" si="3"/>
        <v>0</v>
      </c>
      <c r="DI18" s="48">
        <f t="shared" si="3"/>
        <v>0</v>
      </c>
      <c r="DJ18" s="48">
        <f t="shared" si="3"/>
        <v>0</v>
      </c>
      <c r="DK18" s="48">
        <f t="shared" si="3"/>
        <v>4</v>
      </c>
      <c r="DL18" s="48">
        <f t="shared" si="3"/>
        <v>0</v>
      </c>
      <c r="DM18" s="48">
        <f t="shared" si="3"/>
        <v>0</v>
      </c>
      <c r="DN18" s="48">
        <f t="shared" si="3"/>
        <v>4</v>
      </c>
      <c r="DO18" s="48">
        <f t="shared" si="3"/>
        <v>0</v>
      </c>
      <c r="DP18" s="48">
        <f t="shared" si="3"/>
        <v>0</v>
      </c>
      <c r="DQ18" s="48">
        <f t="shared" si="3"/>
        <v>4</v>
      </c>
      <c r="DR18" s="48">
        <f t="shared" si="3"/>
        <v>0</v>
      </c>
    </row>
    <row r="19" spans="1:122" ht="37.5" customHeight="1">
      <c r="A19" s="103" t="s">
        <v>794</v>
      </c>
      <c r="B19" s="104"/>
      <c r="C19" s="43">
        <f t="shared" ref="C19:AH19" si="4">C18/4%</f>
        <v>50</v>
      </c>
      <c r="D19" s="43">
        <f t="shared" si="4"/>
        <v>25</v>
      </c>
      <c r="E19" s="43">
        <f t="shared" si="4"/>
        <v>25</v>
      </c>
      <c r="F19" s="43">
        <f t="shared" si="4"/>
        <v>50</v>
      </c>
      <c r="G19" s="43">
        <f t="shared" si="4"/>
        <v>50</v>
      </c>
      <c r="H19" s="43">
        <f t="shared" si="4"/>
        <v>0</v>
      </c>
      <c r="I19" s="43">
        <f t="shared" si="4"/>
        <v>0</v>
      </c>
      <c r="J19" s="43">
        <f t="shared" si="4"/>
        <v>100</v>
      </c>
      <c r="K19" s="43">
        <f t="shared" si="4"/>
        <v>0</v>
      </c>
      <c r="L19" s="43">
        <f t="shared" si="4"/>
        <v>0</v>
      </c>
      <c r="M19" s="43">
        <f t="shared" si="4"/>
        <v>50</v>
      </c>
      <c r="N19" s="43">
        <f t="shared" si="4"/>
        <v>50</v>
      </c>
      <c r="O19" s="43">
        <f t="shared" si="4"/>
        <v>75</v>
      </c>
      <c r="P19" s="43">
        <f t="shared" si="4"/>
        <v>25</v>
      </c>
      <c r="Q19" s="43">
        <f t="shared" si="4"/>
        <v>0</v>
      </c>
      <c r="R19" s="43">
        <f t="shared" si="4"/>
        <v>0</v>
      </c>
      <c r="S19" s="43">
        <f t="shared" si="4"/>
        <v>75</v>
      </c>
      <c r="T19" s="43">
        <f t="shared" si="4"/>
        <v>25</v>
      </c>
      <c r="U19" s="43">
        <f t="shared" si="4"/>
        <v>0</v>
      </c>
      <c r="V19" s="43">
        <f t="shared" si="4"/>
        <v>100</v>
      </c>
      <c r="W19" s="43">
        <f t="shared" si="4"/>
        <v>0</v>
      </c>
      <c r="X19" s="43">
        <f t="shared" si="4"/>
        <v>0</v>
      </c>
      <c r="Y19" s="43">
        <f t="shared" si="4"/>
        <v>0</v>
      </c>
      <c r="Z19" s="43">
        <f t="shared" si="4"/>
        <v>100</v>
      </c>
      <c r="AA19" s="43">
        <f t="shared" si="4"/>
        <v>0</v>
      </c>
      <c r="AB19" s="43">
        <f t="shared" si="4"/>
        <v>50</v>
      </c>
      <c r="AC19" s="43">
        <f t="shared" si="4"/>
        <v>50</v>
      </c>
      <c r="AD19" s="43">
        <f t="shared" si="4"/>
        <v>0</v>
      </c>
      <c r="AE19" s="43">
        <f t="shared" si="4"/>
        <v>100</v>
      </c>
      <c r="AF19" s="43">
        <f t="shared" si="4"/>
        <v>0</v>
      </c>
      <c r="AG19" s="43">
        <f t="shared" si="4"/>
        <v>0</v>
      </c>
      <c r="AH19" s="43">
        <f t="shared" si="4"/>
        <v>50</v>
      </c>
      <c r="AI19" s="43">
        <f t="shared" ref="AI19:BN19" si="5">AI18/4%</f>
        <v>50</v>
      </c>
      <c r="AJ19" s="43">
        <f t="shared" si="5"/>
        <v>0</v>
      </c>
      <c r="AK19" s="43">
        <f t="shared" si="5"/>
        <v>0</v>
      </c>
      <c r="AL19" s="43">
        <f t="shared" si="5"/>
        <v>100</v>
      </c>
      <c r="AM19" s="43">
        <f t="shared" si="5"/>
        <v>0</v>
      </c>
      <c r="AN19" s="43">
        <f t="shared" si="5"/>
        <v>0</v>
      </c>
      <c r="AO19" s="43">
        <f t="shared" si="5"/>
        <v>100</v>
      </c>
      <c r="AP19" s="43">
        <f t="shared" si="5"/>
        <v>0</v>
      </c>
      <c r="AQ19" s="43">
        <f t="shared" si="5"/>
        <v>100</v>
      </c>
      <c r="AR19" s="43">
        <f t="shared" si="5"/>
        <v>0</v>
      </c>
      <c r="AS19" s="43">
        <f t="shared" si="5"/>
        <v>0</v>
      </c>
      <c r="AT19" s="43">
        <f t="shared" si="5"/>
        <v>100</v>
      </c>
      <c r="AU19" s="43">
        <f t="shared" si="5"/>
        <v>0</v>
      </c>
      <c r="AV19" s="43">
        <f t="shared" si="5"/>
        <v>0</v>
      </c>
      <c r="AW19" s="43">
        <f t="shared" si="5"/>
        <v>0</v>
      </c>
      <c r="AX19" s="43">
        <f t="shared" si="5"/>
        <v>100</v>
      </c>
      <c r="AY19" s="43">
        <f t="shared" si="5"/>
        <v>0</v>
      </c>
      <c r="AZ19" s="43">
        <f t="shared" si="5"/>
        <v>100</v>
      </c>
      <c r="BA19" s="43">
        <f t="shared" si="5"/>
        <v>0</v>
      </c>
      <c r="BB19" s="43">
        <f t="shared" si="5"/>
        <v>0</v>
      </c>
      <c r="BC19" s="43">
        <f t="shared" si="5"/>
        <v>50</v>
      </c>
      <c r="BD19" s="43">
        <f t="shared" si="5"/>
        <v>50</v>
      </c>
      <c r="BE19" s="43">
        <f t="shared" si="5"/>
        <v>0</v>
      </c>
      <c r="BF19" s="43">
        <f t="shared" si="5"/>
        <v>100</v>
      </c>
      <c r="BG19" s="43">
        <f t="shared" si="5"/>
        <v>0</v>
      </c>
      <c r="BH19" s="49">
        <f t="shared" si="5"/>
        <v>0</v>
      </c>
      <c r="BI19" s="49">
        <f t="shared" si="5"/>
        <v>100</v>
      </c>
      <c r="BJ19" s="49">
        <f t="shared" si="5"/>
        <v>0</v>
      </c>
      <c r="BK19" s="49">
        <f t="shared" si="5"/>
        <v>25</v>
      </c>
      <c r="BL19" s="49">
        <f t="shared" si="5"/>
        <v>75</v>
      </c>
      <c r="BM19" s="49">
        <f t="shared" si="5"/>
        <v>0</v>
      </c>
      <c r="BN19" s="49">
        <f t="shared" si="5"/>
        <v>0</v>
      </c>
      <c r="BO19" s="49">
        <f t="shared" ref="BO19:CT19" si="6">BO18/4%</f>
        <v>100</v>
      </c>
      <c r="BP19" s="49">
        <f t="shared" si="6"/>
        <v>0</v>
      </c>
      <c r="BQ19" s="49">
        <f t="shared" si="6"/>
        <v>0</v>
      </c>
      <c r="BR19" s="49">
        <f t="shared" si="6"/>
        <v>75</v>
      </c>
      <c r="BS19" s="49">
        <f t="shared" si="6"/>
        <v>25</v>
      </c>
      <c r="BT19" s="49">
        <f t="shared" si="6"/>
        <v>0</v>
      </c>
      <c r="BU19" s="49">
        <f t="shared" si="6"/>
        <v>100</v>
      </c>
      <c r="BV19" s="49">
        <f t="shared" si="6"/>
        <v>0</v>
      </c>
      <c r="BW19" s="43">
        <f t="shared" si="6"/>
        <v>0</v>
      </c>
      <c r="BX19" s="43">
        <f t="shared" si="6"/>
        <v>100</v>
      </c>
      <c r="BY19" s="43">
        <f t="shared" si="6"/>
        <v>0</v>
      </c>
      <c r="BZ19" s="43">
        <f t="shared" si="6"/>
        <v>0</v>
      </c>
      <c r="CA19" s="43">
        <f t="shared" si="6"/>
        <v>75</v>
      </c>
      <c r="CB19" s="43">
        <f t="shared" si="6"/>
        <v>25</v>
      </c>
      <c r="CC19" s="43">
        <f t="shared" si="6"/>
        <v>0</v>
      </c>
      <c r="CD19" s="43">
        <f t="shared" si="6"/>
        <v>75</v>
      </c>
      <c r="CE19" s="43">
        <f t="shared" si="6"/>
        <v>25</v>
      </c>
      <c r="CF19" s="43">
        <f t="shared" si="6"/>
        <v>0</v>
      </c>
      <c r="CG19" s="43">
        <f t="shared" si="6"/>
        <v>75</v>
      </c>
      <c r="CH19" s="43">
        <f t="shared" si="6"/>
        <v>25</v>
      </c>
      <c r="CI19" s="43">
        <f t="shared" si="6"/>
        <v>0</v>
      </c>
      <c r="CJ19" s="43">
        <f t="shared" si="6"/>
        <v>100</v>
      </c>
      <c r="CK19" s="43">
        <f t="shared" si="6"/>
        <v>0</v>
      </c>
      <c r="CL19" s="43">
        <f t="shared" si="6"/>
        <v>0</v>
      </c>
      <c r="CM19" s="43">
        <f t="shared" si="6"/>
        <v>75</v>
      </c>
      <c r="CN19" s="43">
        <f t="shared" si="6"/>
        <v>25</v>
      </c>
      <c r="CO19" s="43">
        <f t="shared" si="6"/>
        <v>0</v>
      </c>
      <c r="CP19" s="43">
        <f t="shared" si="6"/>
        <v>75</v>
      </c>
      <c r="CQ19" s="43">
        <f t="shared" si="6"/>
        <v>25</v>
      </c>
      <c r="CR19" s="43">
        <f t="shared" si="6"/>
        <v>0</v>
      </c>
      <c r="CS19" s="43">
        <f t="shared" si="6"/>
        <v>100</v>
      </c>
      <c r="CT19" s="43">
        <f t="shared" si="6"/>
        <v>0</v>
      </c>
      <c r="CU19" s="43">
        <f t="shared" ref="CU19:DR19" si="7">CU18/4%</f>
        <v>0</v>
      </c>
      <c r="CV19" s="43">
        <f t="shared" si="7"/>
        <v>0</v>
      </c>
      <c r="CW19" s="43">
        <f t="shared" si="7"/>
        <v>100</v>
      </c>
      <c r="CX19" s="43">
        <f t="shared" si="7"/>
        <v>0</v>
      </c>
      <c r="CY19" s="43">
        <f t="shared" si="7"/>
        <v>100</v>
      </c>
      <c r="CZ19" s="43">
        <f t="shared" si="7"/>
        <v>0</v>
      </c>
      <c r="DA19" s="49">
        <f t="shared" si="7"/>
        <v>0</v>
      </c>
      <c r="DB19" s="49">
        <f t="shared" si="7"/>
        <v>50</v>
      </c>
      <c r="DC19" s="49">
        <f t="shared" si="7"/>
        <v>50</v>
      </c>
      <c r="DD19" s="49">
        <f t="shared" si="7"/>
        <v>0</v>
      </c>
      <c r="DE19" s="49">
        <f t="shared" si="7"/>
        <v>75</v>
      </c>
      <c r="DF19" s="49">
        <f t="shared" si="7"/>
        <v>25</v>
      </c>
      <c r="DG19" s="49">
        <f t="shared" si="7"/>
        <v>100</v>
      </c>
      <c r="DH19" s="49">
        <f t="shared" si="7"/>
        <v>0</v>
      </c>
      <c r="DI19" s="49">
        <f t="shared" si="7"/>
        <v>0</v>
      </c>
      <c r="DJ19" s="49">
        <f t="shared" si="7"/>
        <v>0</v>
      </c>
      <c r="DK19" s="49">
        <f t="shared" si="7"/>
        <v>100</v>
      </c>
      <c r="DL19" s="49">
        <f t="shared" si="7"/>
        <v>0</v>
      </c>
      <c r="DM19" s="49">
        <f t="shared" si="7"/>
        <v>0</v>
      </c>
      <c r="DN19" s="49">
        <f t="shared" si="7"/>
        <v>100</v>
      </c>
      <c r="DO19" s="49">
        <f t="shared" si="7"/>
        <v>0</v>
      </c>
      <c r="DP19" s="49">
        <f t="shared" si="7"/>
        <v>0</v>
      </c>
      <c r="DQ19" s="49">
        <f t="shared" si="7"/>
        <v>100</v>
      </c>
      <c r="DR19" s="49">
        <f t="shared" si="7"/>
        <v>0</v>
      </c>
    </row>
    <row r="21" spans="1:122">
      <c r="B21" s="11" t="s">
        <v>763</v>
      </c>
    </row>
    <row r="22" spans="1:122">
      <c r="B22" t="s">
        <v>764</v>
      </c>
      <c r="C22" t="s">
        <v>777</v>
      </c>
      <c r="D22" s="54">
        <f>(C19+F19+I19+L19)/4</f>
        <v>25</v>
      </c>
      <c r="E22">
        <f>D22/100*4</f>
        <v>1</v>
      </c>
    </row>
    <row r="23" spans="1:122">
      <c r="B23" t="s">
        <v>766</v>
      </c>
      <c r="C23" t="s">
        <v>777</v>
      </c>
      <c r="D23" s="54">
        <f>(D19+G19+J19+M19)/4</f>
        <v>56.25</v>
      </c>
      <c r="E23">
        <f>D23/100*4</f>
        <v>2.25</v>
      </c>
    </row>
    <row r="24" spans="1:122">
      <c r="B24" t="s">
        <v>767</v>
      </c>
      <c r="C24" t="s">
        <v>777</v>
      </c>
      <c r="D24" s="54">
        <f>(E19+H19+K19+N19)/4</f>
        <v>18.75</v>
      </c>
      <c r="E24">
        <f>D24/100*4</f>
        <v>0.75</v>
      </c>
    </row>
    <row r="25" spans="1:122">
      <c r="D25" s="52">
        <f>SUM(D22:D24)</f>
        <v>100</v>
      </c>
      <c r="E25" s="53">
        <f>SUM(E22:E24)</f>
        <v>4</v>
      </c>
    </row>
    <row r="26" spans="1:122">
      <c r="B26" t="s">
        <v>764</v>
      </c>
      <c r="C26" t="s">
        <v>778</v>
      </c>
      <c r="D26" s="54">
        <f>(O19+R19+U19+X19+AA19+AD19+AG19+AJ19)/8</f>
        <v>9.375</v>
      </c>
      <c r="E26" s="33">
        <f>D26/100*4</f>
        <v>0.375</v>
      </c>
    </row>
    <row r="27" spans="1:122">
      <c r="B27" t="s">
        <v>766</v>
      </c>
      <c r="C27" t="s">
        <v>778</v>
      </c>
      <c r="D27" s="54">
        <f>(P19+S19+V19+Y19+AB19+AE19+AH19+AK19)/8</f>
        <v>50</v>
      </c>
      <c r="E27" s="33">
        <f>D27/100*4</f>
        <v>2</v>
      </c>
    </row>
    <row r="28" spans="1:122">
      <c r="B28" t="s">
        <v>767</v>
      </c>
      <c r="C28" t="s">
        <v>778</v>
      </c>
      <c r="D28" s="54">
        <f>(Q19+T19+W19+Z19+AC19+AF19+AI19+AL19)/8</f>
        <v>40.625</v>
      </c>
      <c r="E28" s="33">
        <f>D28/100*4</f>
        <v>1.625</v>
      </c>
    </row>
    <row r="29" spans="1:122">
      <c r="D29" s="52">
        <f>SUM(D26:D28)</f>
        <v>100</v>
      </c>
      <c r="E29" s="52">
        <f>SUM(E26:E28)</f>
        <v>4</v>
      </c>
    </row>
    <row r="30" spans="1:122">
      <c r="B30" t="s">
        <v>764</v>
      </c>
      <c r="C30" t="s">
        <v>779</v>
      </c>
      <c r="D30" s="54">
        <f>(AM19+AP19+AS19+AV19)/4</f>
        <v>0</v>
      </c>
      <c r="E30">
        <f>D30/100*4</f>
        <v>0</v>
      </c>
    </row>
    <row r="31" spans="1:122">
      <c r="B31" t="s">
        <v>766</v>
      </c>
      <c r="C31" t="s">
        <v>779</v>
      </c>
      <c r="D31" s="54">
        <f>(AN19+AQ19+AT19+AW19)/4</f>
        <v>50</v>
      </c>
      <c r="E31">
        <f>D31/100*4</f>
        <v>2</v>
      </c>
    </row>
    <row r="32" spans="1:122">
      <c r="B32" t="s">
        <v>767</v>
      </c>
      <c r="C32" t="s">
        <v>779</v>
      </c>
      <c r="D32" s="54">
        <f>(AO19+AR19+AU19+AX19)/4</f>
        <v>50</v>
      </c>
      <c r="E32">
        <f>D32/100*4</f>
        <v>2</v>
      </c>
    </row>
    <row r="33" spans="2:5">
      <c r="D33" s="52">
        <f>SUM(D30:D32)</f>
        <v>100</v>
      </c>
      <c r="E33" s="53">
        <f>SUM(E30:E32)</f>
        <v>4</v>
      </c>
    </row>
    <row r="34" spans="2:5">
      <c r="B34" t="s">
        <v>764</v>
      </c>
      <c r="C34" t="s">
        <v>780</v>
      </c>
      <c r="D34" s="54">
        <f>(AY19+BB19+BE19+BH19+BK19+BN19+BQ19+BT19+BW19+BZ19+CC19+CF19+CI19+CL19+CO19+CR19+CU19+CX19+DA19+DD19)/20</f>
        <v>1.25</v>
      </c>
      <c r="E34">
        <f>D34/100*4</f>
        <v>0.05</v>
      </c>
    </row>
    <row r="35" spans="2:5">
      <c r="B35" t="s">
        <v>766</v>
      </c>
      <c r="C35" t="s">
        <v>780</v>
      </c>
      <c r="D35" s="54">
        <f>(AZ19+BC19+BF19+BI19+BL19+BO19+BR19+BU19+BX19+CA19+CD19+CG19+CJ19+CM19+CP19+CS19+CV19+CY19+DB19+DE19)/20</f>
        <v>80</v>
      </c>
      <c r="E35">
        <f>D35/100*4</f>
        <v>3.2</v>
      </c>
    </row>
    <row r="36" spans="2:5">
      <c r="B36" t="s">
        <v>767</v>
      </c>
      <c r="C36" t="s">
        <v>780</v>
      </c>
      <c r="D36" s="54">
        <f>(BA19+BD19+BG19+BJ19+BM19+BP19+BS19+BV19+BY19+CB19+CE19+CH19+CK19+CN19+CQ19+CT19+CW19+CZ19+DC19+DF19)/20</f>
        <v>18.75</v>
      </c>
      <c r="E36">
        <f>D36/100*4</f>
        <v>0.75</v>
      </c>
    </row>
    <row r="37" spans="2:5">
      <c r="D37" s="53">
        <f>SUM(D34:D36)</f>
        <v>100</v>
      </c>
      <c r="E37" s="53">
        <f>SUM(E34:E36)</f>
        <v>4</v>
      </c>
    </row>
    <row r="38" spans="2:5">
      <c r="B38" t="s">
        <v>764</v>
      </c>
      <c r="C38" t="s">
        <v>781</v>
      </c>
      <c r="D38" s="54">
        <f>(DG19+DJ19+DM19+DP19)/4</f>
        <v>25</v>
      </c>
      <c r="E38">
        <f>D38/100*4</f>
        <v>1</v>
      </c>
    </row>
    <row r="39" spans="2:5">
      <c r="B39" t="s">
        <v>766</v>
      </c>
      <c r="C39" t="s">
        <v>781</v>
      </c>
      <c r="D39" s="54">
        <f>(DH19+DK19+DN19+DQ19)/4</f>
        <v>75</v>
      </c>
      <c r="E39">
        <f>D39/100*4</f>
        <v>3</v>
      </c>
    </row>
    <row r="40" spans="2:5">
      <c r="B40" t="s">
        <v>767</v>
      </c>
      <c r="C40" t="s">
        <v>781</v>
      </c>
      <c r="D40" s="54">
        <f>(DI19+DL19+DO19+DR19)/4</f>
        <v>0</v>
      </c>
      <c r="E40">
        <f>D40/100*4</f>
        <v>0</v>
      </c>
    </row>
    <row r="41" spans="2:5">
      <c r="D41" s="53">
        <f>SUM(D38:D40)</f>
        <v>100</v>
      </c>
      <c r="E41" s="53">
        <f>SUM(E38:E40)</f>
        <v>4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18:B18"/>
    <mergeCell ref="A19:B19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4"/>
  <sheetViews>
    <sheetView tabSelected="1" topLeftCell="A22" workbookViewId="0">
      <selection activeCell="FH17" sqref="FH17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8.75">
      <c r="A2" s="8" t="s">
        <v>798</v>
      </c>
      <c r="B2" s="56" t="s">
        <v>1420</v>
      </c>
      <c r="C2" s="7"/>
      <c r="D2" s="7"/>
      <c r="E2" s="7"/>
      <c r="F2" s="55" t="s">
        <v>1424</v>
      </c>
      <c r="G2" s="7"/>
      <c r="H2" s="7"/>
      <c r="I2" s="7"/>
      <c r="J2" s="55" t="s">
        <v>1422</v>
      </c>
      <c r="K2" s="7"/>
      <c r="L2" s="7"/>
      <c r="M2" s="7"/>
      <c r="N2" s="7"/>
      <c r="O2" s="55" t="s">
        <v>1423</v>
      </c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5" t="s">
        <v>0</v>
      </c>
      <c r="B4" s="105" t="s">
        <v>170</v>
      </c>
      <c r="C4" s="129" t="s">
        <v>319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60" t="s">
        <v>321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2"/>
      <c r="BK4" s="78" t="s">
        <v>881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109" t="s">
        <v>329</v>
      </c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1"/>
      <c r="EW4" s="107" t="s">
        <v>326</v>
      </c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</row>
    <row r="5" spans="1:167" ht="15.75" customHeight="1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89" t="s">
        <v>322</v>
      </c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1"/>
      <c r="AG5" s="79" t="s">
        <v>323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379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1"/>
      <c r="BK5" s="89" t="s">
        <v>380</v>
      </c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1"/>
      <c r="BZ5" s="89" t="s">
        <v>330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1"/>
      <c r="CO5" s="112" t="s">
        <v>325</v>
      </c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82" t="s">
        <v>331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79" t="s">
        <v>332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1"/>
      <c r="EH5" s="116" t="s">
        <v>43</v>
      </c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8"/>
      <c r="EW5" s="82" t="s">
        <v>327</v>
      </c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</row>
    <row r="6" spans="1:167" ht="15.75" hidden="1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5"/>
      <c r="B11" s="105"/>
      <c r="C11" s="88" t="s">
        <v>60</v>
      </c>
      <c r="D11" s="100" t="s">
        <v>2</v>
      </c>
      <c r="E11" s="100" t="s">
        <v>3</v>
      </c>
      <c r="F11" s="88" t="s">
        <v>83</v>
      </c>
      <c r="G11" s="100" t="s">
        <v>3</v>
      </c>
      <c r="H11" s="100" t="s">
        <v>9</v>
      </c>
      <c r="I11" s="100" t="s">
        <v>61</v>
      </c>
      <c r="J11" s="100" t="s">
        <v>10</v>
      </c>
      <c r="K11" s="100" t="s">
        <v>11</v>
      </c>
      <c r="L11" s="89" t="s">
        <v>62</v>
      </c>
      <c r="M11" s="90"/>
      <c r="N11" s="90"/>
      <c r="O11" s="108" t="s">
        <v>63</v>
      </c>
      <c r="P11" s="108"/>
      <c r="Q11" s="108"/>
      <c r="R11" s="88" t="s">
        <v>64</v>
      </c>
      <c r="S11" s="100"/>
      <c r="T11" s="100"/>
      <c r="U11" s="86" t="s">
        <v>972</v>
      </c>
      <c r="V11" s="87"/>
      <c r="W11" s="88"/>
      <c r="X11" s="100" t="s">
        <v>974</v>
      </c>
      <c r="Y11" s="100"/>
      <c r="Z11" s="100"/>
      <c r="AA11" s="100" t="s">
        <v>65</v>
      </c>
      <c r="AB11" s="100"/>
      <c r="AC11" s="100"/>
      <c r="AD11" s="100" t="s">
        <v>66</v>
      </c>
      <c r="AE11" s="100"/>
      <c r="AF11" s="100"/>
      <c r="AG11" s="100" t="s">
        <v>67</v>
      </c>
      <c r="AH11" s="100"/>
      <c r="AI11" s="100"/>
      <c r="AJ11" s="100" t="s">
        <v>68</v>
      </c>
      <c r="AK11" s="100"/>
      <c r="AL11" s="100"/>
      <c r="AM11" s="108" t="s">
        <v>69</v>
      </c>
      <c r="AN11" s="108"/>
      <c r="AO11" s="108"/>
      <c r="AP11" s="82" t="s">
        <v>70</v>
      </c>
      <c r="AQ11" s="82"/>
      <c r="AR11" s="82"/>
      <c r="AS11" s="108" t="s">
        <v>71</v>
      </c>
      <c r="AT11" s="108"/>
      <c r="AU11" s="108"/>
      <c r="AV11" s="108" t="s">
        <v>72</v>
      </c>
      <c r="AW11" s="108"/>
      <c r="AX11" s="108"/>
      <c r="AY11" s="108" t="s">
        <v>84</v>
      </c>
      <c r="AZ11" s="108"/>
      <c r="BA11" s="108"/>
      <c r="BB11" s="108" t="s">
        <v>73</v>
      </c>
      <c r="BC11" s="108"/>
      <c r="BD11" s="108"/>
      <c r="BE11" s="108" t="s">
        <v>1004</v>
      </c>
      <c r="BF11" s="108"/>
      <c r="BG11" s="108"/>
      <c r="BH11" s="108" t="s">
        <v>74</v>
      </c>
      <c r="BI11" s="108"/>
      <c r="BJ11" s="108"/>
      <c r="BK11" s="80" t="s">
        <v>373</v>
      </c>
      <c r="BL11" s="80"/>
      <c r="BM11" s="81"/>
      <c r="BN11" s="79" t="s">
        <v>374</v>
      </c>
      <c r="BO11" s="80"/>
      <c r="BP11" s="81"/>
      <c r="BQ11" s="82" t="s">
        <v>375</v>
      </c>
      <c r="BR11" s="82"/>
      <c r="BS11" s="82"/>
      <c r="BT11" s="82" t="s">
        <v>376</v>
      </c>
      <c r="BU11" s="82"/>
      <c r="BV11" s="82"/>
      <c r="BW11" s="82" t="s">
        <v>377</v>
      </c>
      <c r="BX11" s="82"/>
      <c r="BY11" s="79"/>
      <c r="BZ11" s="82" t="s">
        <v>75</v>
      </c>
      <c r="CA11" s="82"/>
      <c r="CB11" s="82"/>
      <c r="CC11" s="82" t="s">
        <v>85</v>
      </c>
      <c r="CD11" s="82"/>
      <c r="CE11" s="82"/>
      <c r="CF11" s="82" t="s">
        <v>76</v>
      </c>
      <c r="CG11" s="82"/>
      <c r="CH11" s="82"/>
      <c r="CI11" s="82" t="s">
        <v>77</v>
      </c>
      <c r="CJ11" s="82"/>
      <c r="CK11" s="82"/>
      <c r="CL11" s="82" t="s">
        <v>78</v>
      </c>
      <c r="CM11" s="82"/>
      <c r="CN11" s="82"/>
      <c r="CO11" s="82" t="s">
        <v>79</v>
      </c>
      <c r="CP11" s="82"/>
      <c r="CQ11" s="82"/>
      <c r="CR11" s="82" t="s">
        <v>80</v>
      </c>
      <c r="CS11" s="82"/>
      <c r="CT11" s="82"/>
      <c r="CU11" s="82" t="s">
        <v>81</v>
      </c>
      <c r="CV11" s="82"/>
      <c r="CW11" s="82"/>
      <c r="CX11" s="79" t="s">
        <v>82</v>
      </c>
      <c r="CY11" s="80"/>
      <c r="CZ11" s="81"/>
      <c r="DA11" s="79" t="s">
        <v>86</v>
      </c>
      <c r="DB11" s="80"/>
      <c r="DC11" s="81"/>
      <c r="DD11" s="79" t="s">
        <v>358</v>
      </c>
      <c r="DE11" s="80"/>
      <c r="DF11" s="81"/>
      <c r="DG11" s="79" t="s">
        <v>359</v>
      </c>
      <c r="DH11" s="80"/>
      <c r="DI11" s="81"/>
      <c r="DJ11" s="79" t="s">
        <v>360</v>
      </c>
      <c r="DK11" s="80"/>
      <c r="DL11" s="81"/>
      <c r="DM11" s="79" t="s">
        <v>361</v>
      </c>
      <c r="DN11" s="80"/>
      <c r="DO11" s="81"/>
      <c r="DP11" s="79" t="s">
        <v>362</v>
      </c>
      <c r="DQ11" s="80"/>
      <c r="DR11" s="81"/>
      <c r="DS11" s="79" t="s">
        <v>363</v>
      </c>
      <c r="DT11" s="80"/>
      <c r="DU11" s="81"/>
      <c r="DV11" s="82" t="s">
        <v>364</v>
      </c>
      <c r="DW11" s="82"/>
      <c r="DX11" s="82"/>
      <c r="DY11" s="82" t="s">
        <v>365</v>
      </c>
      <c r="DZ11" s="82"/>
      <c r="EA11" s="82"/>
      <c r="EB11" s="82" t="s">
        <v>366</v>
      </c>
      <c r="EC11" s="82"/>
      <c r="ED11" s="82"/>
      <c r="EE11" s="82" t="s">
        <v>367</v>
      </c>
      <c r="EF11" s="82"/>
      <c r="EG11" s="82"/>
      <c r="EH11" s="125" t="s">
        <v>368</v>
      </c>
      <c r="EI11" s="126"/>
      <c r="EJ11" s="127"/>
      <c r="EK11" s="125" t="s">
        <v>369</v>
      </c>
      <c r="EL11" s="126"/>
      <c r="EM11" s="127"/>
      <c r="EN11" s="125" t="s">
        <v>370</v>
      </c>
      <c r="EO11" s="126"/>
      <c r="EP11" s="127"/>
      <c r="EQ11" s="125" t="s">
        <v>371</v>
      </c>
      <c r="ER11" s="126"/>
      <c r="ES11" s="127"/>
      <c r="ET11" s="125" t="s">
        <v>372</v>
      </c>
      <c r="EU11" s="126"/>
      <c r="EV11" s="127"/>
      <c r="EW11" s="82" t="s">
        <v>353</v>
      </c>
      <c r="EX11" s="82"/>
      <c r="EY11" s="82"/>
      <c r="EZ11" s="82" t="s">
        <v>354</v>
      </c>
      <c r="FA11" s="82"/>
      <c r="FB11" s="82"/>
      <c r="FC11" s="82" t="s">
        <v>355</v>
      </c>
      <c r="FD11" s="82"/>
      <c r="FE11" s="82"/>
      <c r="FF11" s="82" t="s">
        <v>356</v>
      </c>
      <c r="FG11" s="82"/>
      <c r="FH11" s="82"/>
      <c r="FI11" s="82" t="s">
        <v>357</v>
      </c>
      <c r="FJ11" s="82"/>
      <c r="FK11" s="82"/>
    </row>
    <row r="12" spans="1:167" ht="70.5" customHeight="1" thickBot="1">
      <c r="A12" s="105"/>
      <c r="B12" s="105"/>
      <c r="C12" s="122" t="s">
        <v>958</v>
      </c>
      <c r="D12" s="128"/>
      <c r="E12" s="124"/>
      <c r="F12" s="123" t="s">
        <v>962</v>
      </c>
      <c r="G12" s="123"/>
      <c r="H12" s="124"/>
      <c r="I12" s="122" t="s">
        <v>966</v>
      </c>
      <c r="J12" s="123"/>
      <c r="K12" s="124"/>
      <c r="L12" s="122" t="s">
        <v>968</v>
      </c>
      <c r="M12" s="123"/>
      <c r="N12" s="124"/>
      <c r="O12" s="122" t="s">
        <v>969</v>
      </c>
      <c r="P12" s="123"/>
      <c r="Q12" s="124"/>
      <c r="R12" s="119" t="s">
        <v>971</v>
      </c>
      <c r="S12" s="120"/>
      <c r="T12" s="121"/>
      <c r="U12" s="119" t="s">
        <v>973</v>
      </c>
      <c r="V12" s="120"/>
      <c r="W12" s="121"/>
      <c r="X12" s="119" t="s">
        <v>975</v>
      </c>
      <c r="Y12" s="120"/>
      <c r="Z12" s="121"/>
      <c r="AA12" s="119" t="s">
        <v>976</v>
      </c>
      <c r="AB12" s="120"/>
      <c r="AC12" s="121"/>
      <c r="AD12" s="119" t="s">
        <v>979</v>
      </c>
      <c r="AE12" s="120"/>
      <c r="AF12" s="121"/>
      <c r="AG12" s="119" t="s">
        <v>980</v>
      </c>
      <c r="AH12" s="120"/>
      <c r="AI12" s="121"/>
      <c r="AJ12" s="119" t="s">
        <v>983</v>
      </c>
      <c r="AK12" s="120"/>
      <c r="AL12" s="121"/>
      <c r="AM12" s="119" t="s">
        <v>987</v>
      </c>
      <c r="AN12" s="120"/>
      <c r="AO12" s="121"/>
      <c r="AP12" s="119" t="s">
        <v>991</v>
      </c>
      <c r="AQ12" s="120"/>
      <c r="AR12" s="121"/>
      <c r="AS12" s="119" t="s">
        <v>992</v>
      </c>
      <c r="AT12" s="120"/>
      <c r="AU12" s="121"/>
      <c r="AV12" s="119" t="s">
        <v>993</v>
      </c>
      <c r="AW12" s="120"/>
      <c r="AX12" s="121"/>
      <c r="AY12" s="119" t="s">
        <v>995</v>
      </c>
      <c r="AZ12" s="120"/>
      <c r="BA12" s="121"/>
      <c r="BB12" s="119" t="s">
        <v>997</v>
      </c>
      <c r="BC12" s="120"/>
      <c r="BD12" s="121"/>
      <c r="BE12" s="119" t="s">
        <v>1001</v>
      </c>
      <c r="BF12" s="120"/>
      <c r="BG12" s="121"/>
      <c r="BH12" s="122" t="s">
        <v>305</v>
      </c>
      <c r="BI12" s="123"/>
      <c r="BJ12" s="124"/>
      <c r="BK12" s="119" t="s">
        <v>1006</v>
      </c>
      <c r="BL12" s="120"/>
      <c r="BM12" s="121"/>
      <c r="BN12" s="119" t="s">
        <v>1007</v>
      </c>
      <c r="BO12" s="120"/>
      <c r="BP12" s="121"/>
      <c r="BQ12" s="119" t="s">
        <v>1011</v>
      </c>
      <c r="BR12" s="120"/>
      <c r="BS12" s="121"/>
      <c r="BT12" s="119" t="s">
        <v>1012</v>
      </c>
      <c r="BU12" s="120"/>
      <c r="BV12" s="121"/>
      <c r="BW12" s="119" t="s">
        <v>1013</v>
      </c>
      <c r="BX12" s="120"/>
      <c r="BY12" s="121"/>
      <c r="BZ12" s="119" t="s">
        <v>309</v>
      </c>
      <c r="CA12" s="120"/>
      <c r="CB12" s="121"/>
      <c r="CC12" s="119" t="s">
        <v>1014</v>
      </c>
      <c r="CD12" s="120"/>
      <c r="CE12" s="121"/>
      <c r="CF12" s="119" t="s">
        <v>1015</v>
      </c>
      <c r="CG12" s="120"/>
      <c r="CH12" s="121"/>
      <c r="CI12" s="119" t="s">
        <v>1017</v>
      </c>
      <c r="CJ12" s="120"/>
      <c r="CK12" s="121"/>
      <c r="CL12" s="119" t="s">
        <v>1018</v>
      </c>
      <c r="CM12" s="120"/>
      <c r="CN12" s="121"/>
      <c r="CO12" s="119" t="s">
        <v>1021</v>
      </c>
      <c r="CP12" s="120"/>
      <c r="CQ12" s="121"/>
      <c r="CR12" s="119" t="s">
        <v>1022</v>
      </c>
      <c r="CS12" s="120"/>
      <c r="CT12" s="121"/>
      <c r="CU12" s="119" t="s">
        <v>1025</v>
      </c>
      <c r="CV12" s="120"/>
      <c r="CW12" s="121"/>
      <c r="CX12" s="119" t="s">
        <v>1026</v>
      </c>
      <c r="CY12" s="120"/>
      <c r="CZ12" s="121"/>
      <c r="DA12" s="119" t="s">
        <v>498</v>
      </c>
      <c r="DB12" s="120"/>
      <c r="DC12" s="121"/>
      <c r="DD12" s="119" t="s">
        <v>1028</v>
      </c>
      <c r="DE12" s="120"/>
      <c r="DF12" s="121"/>
      <c r="DG12" s="119" t="s">
        <v>1029</v>
      </c>
      <c r="DH12" s="120"/>
      <c r="DI12" s="121"/>
      <c r="DJ12" s="119" t="s">
        <v>1033</v>
      </c>
      <c r="DK12" s="120"/>
      <c r="DL12" s="121"/>
      <c r="DM12" s="119" t="s">
        <v>1035</v>
      </c>
      <c r="DN12" s="120"/>
      <c r="DO12" s="121"/>
      <c r="DP12" s="119" t="s">
        <v>1036</v>
      </c>
      <c r="DQ12" s="120"/>
      <c r="DR12" s="121"/>
      <c r="DS12" s="119" t="s">
        <v>1038</v>
      </c>
      <c r="DT12" s="120"/>
      <c r="DU12" s="121"/>
      <c r="DV12" s="119" t="s">
        <v>1039</v>
      </c>
      <c r="DW12" s="120"/>
      <c r="DX12" s="121"/>
      <c r="DY12" s="119" t="s">
        <v>1040</v>
      </c>
      <c r="DZ12" s="120"/>
      <c r="EA12" s="121"/>
      <c r="EB12" s="119" t="s">
        <v>1042</v>
      </c>
      <c r="EC12" s="120"/>
      <c r="ED12" s="121"/>
      <c r="EE12" s="119" t="s">
        <v>1045</v>
      </c>
      <c r="EF12" s="120"/>
      <c r="EG12" s="121"/>
      <c r="EH12" s="119" t="s">
        <v>1049</v>
      </c>
      <c r="EI12" s="120"/>
      <c r="EJ12" s="121"/>
      <c r="EK12" s="119" t="s">
        <v>1051</v>
      </c>
      <c r="EL12" s="120"/>
      <c r="EM12" s="121"/>
      <c r="EN12" s="119" t="s">
        <v>517</v>
      </c>
      <c r="EO12" s="120"/>
      <c r="EP12" s="121"/>
      <c r="EQ12" s="119" t="s">
        <v>1056</v>
      </c>
      <c r="ER12" s="120"/>
      <c r="ES12" s="121"/>
      <c r="ET12" s="119" t="s">
        <v>1057</v>
      </c>
      <c r="EU12" s="120"/>
      <c r="EV12" s="121"/>
      <c r="EW12" s="119" t="s">
        <v>1059</v>
      </c>
      <c r="EX12" s="120"/>
      <c r="EY12" s="121"/>
      <c r="EZ12" s="119" t="s">
        <v>1060</v>
      </c>
      <c r="FA12" s="120"/>
      <c r="FB12" s="121"/>
      <c r="FC12" s="119" t="s">
        <v>1063</v>
      </c>
      <c r="FD12" s="120"/>
      <c r="FE12" s="121"/>
      <c r="FF12" s="119" t="s">
        <v>1064</v>
      </c>
      <c r="FG12" s="120"/>
      <c r="FH12" s="121"/>
      <c r="FI12" s="119" t="s">
        <v>1067</v>
      </c>
      <c r="FJ12" s="120"/>
      <c r="FK12" s="121"/>
    </row>
    <row r="13" spans="1:167" ht="144.75" customHeight="1" thickBot="1">
      <c r="A13" s="105"/>
      <c r="B13" s="105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 t="s">
        <v>1407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7"/>
      <c r="V14" s="17">
        <v>1</v>
      </c>
      <c r="W14" s="13"/>
      <c r="X14" s="13"/>
      <c r="Y14" s="13"/>
      <c r="Z14" s="13">
        <v>1</v>
      </c>
      <c r="AA14" s="13"/>
      <c r="AB14" s="13"/>
      <c r="AC14" s="13">
        <v>1</v>
      </c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4"/>
      <c r="BL14" s="4">
        <v>1</v>
      </c>
      <c r="BM14" s="4"/>
      <c r="BN14" s="4"/>
      <c r="BO14" s="4">
        <v>1</v>
      </c>
      <c r="BP14" s="4"/>
      <c r="BQ14" s="17"/>
      <c r="BR14" s="17">
        <v>1</v>
      </c>
      <c r="BS14" s="17"/>
      <c r="BT14" s="17"/>
      <c r="BU14" s="17">
        <v>1</v>
      </c>
      <c r="BV14" s="17"/>
      <c r="BW14" s="17"/>
      <c r="BX14" s="4">
        <v>1</v>
      </c>
      <c r="BY14" s="4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/>
      <c r="CQ14" s="17">
        <v>1</v>
      </c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17"/>
      <c r="DH14" s="17">
        <v>1</v>
      </c>
      <c r="DI14" s="17"/>
      <c r="DJ14" s="17"/>
      <c r="DK14" s="17">
        <v>1</v>
      </c>
      <c r="DL14" s="17"/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>
        <v>1</v>
      </c>
      <c r="FH14" s="4"/>
      <c r="FI14" s="4"/>
      <c r="FJ14" s="4">
        <v>1</v>
      </c>
      <c r="FK14" s="4"/>
    </row>
    <row r="15" spans="1:167" ht="15.75">
      <c r="A15" s="2">
        <v>2</v>
      </c>
      <c r="B15" s="1" t="s">
        <v>1408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/>
      <c r="Z15" s="1">
        <v>1</v>
      </c>
      <c r="AA15" s="1"/>
      <c r="AB15" s="1"/>
      <c r="AC15" s="1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</row>
    <row r="16" spans="1:167" ht="15.75">
      <c r="A16" s="2">
        <v>3</v>
      </c>
      <c r="B16" s="1" t="s">
        <v>1409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/>
      <c r="Z16" s="1">
        <v>1</v>
      </c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</row>
    <row r="17" spans="1:167" ht="15.75">
      <c r="A17" s="2">
        <v>4</v>
      </c>
      <c r="B17" s="1" t="s">
        <v>1410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/>
      <c r="Y17" s="1">
        <v>1</v>
      </c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1" t="s">
        <v>1411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/>
      <c r="Z18" s="1">
        <v>1</v>
      </c>
      <c r="AA18" s="1"/>
      <c r="AB18" s="1"/>
      <c r="AC18" s="1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>
        <v>1</v>
      </c>
      <c r="FK18" s="4"/>
    </row>
    <row r="19" spans="1:167" ht="15.75">
      <c r="A19" s="2">
        <v>6</v>
      </c>
      <c r="B19" s="1" t="s">
        <v>1412</v>
      </c>
      <c r="C19" s="9"/>
      <c r="D19" s="9">
        <v>1</v>
      </c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/>
      <c r="Z19" s="1">
        <v>1</v>
      </c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>
        <v>1</v>
      </c>
      <c r="FK19" s="4"/>
    </row>
    <row r="20" spans="1:167" ht="15.75">
      <c r="A20" s="2">
        <v>7</v>
      </c>
      <c r="B20" s="1" t="s">
        <v>1419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/>
      <c r="Z20" s="1">
        <v>1</v>
      </c>
      <c r="AA20" s="1"/>
      <c r="AB20" s="1"/>
      <c r="AC20" s="1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>
        <v>1</v>
      </c>
      <c r="CN20" s="4"/>
      <c r="CO20" s="4"/>
      <c r="CP20" s="4"/>
      <c r="CQ20" s="4">
        <v>1</v>
      </c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/>
      <c r="EJ20" s="4">
        <v>1</v>
      </c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</row>
    <row r="21" spans="1:167">
      <c r="A21" s="101" t="s">
        <v>171</v>
      </c>
      <c r="B21" s="102"/>
      <c r="C21" s="51">
        <f t="shared" ref="C21:AH21" si="0">SUM(C14:C20)</f>
        <v>0</v>
      </c>
      <c r="D21" s="51">
        <f t="shared" si="0"/>
        <v>7</v>
      </c>
      <c r="E21" s="51">
        <f t="shared" si="0"/>
        <v>0</v>
      </c>
      <c r="F21" s="51">
        <f t="shared" si="0"/>
        <v>2</v>
      </c>
      <c r="G21" s="51">
        <f t="shared" si="0"/>
        <v>2</v>
      </c>
      <c r="H21" s="51">
        <f t="shared" si="0"/>
        <v>3</v>
      </c>
      <c r="I21" s="51">
        <f t="shared" si="0"/>
        <v>1</v>
      </c>
      <c r="J21" s="51">
        <f t="shared" si="0"/>
        <v>6</v>
      </c>
      <c r="K21" s="51">
        <f t="shared" si="0"/>
        <v>0</v>
      </c>
      <c r="L21" s="51">
        <f t="shared" si="0"/>
        <v>1</v>
      </c>
      <c r="M21" s="51">
        <f t="shared" si="0"/>
        <v>6</v>
      </c>
      <c r="N21" s="51">
        <f t="shared" si="0"/>
        <v>0</v>
      </c>
      <c r="O21" s="51">
        <f t="shared" si="0"/>
        <v>1</v>
      </c>
      <c r="P21" s="51">
        <f t="shared" si="0"/>
        <v>6</v>
      </c>
      <c r="Q21" s="51">
        <f t="shared" si="0"/>
        <v>0</v>
      </c>
      <c r="R21" s="51">
        <f t="shared" si="0"/>
        <v>1</v>
      </c>
      <c r="S21" s="51">
        <f t="shared" si="0"/>
        <v>6</v>
      </c>
      <c r="T21" s="51">
        <f t="shared" si="0"/>
        <v>0</v>
      </c>
      <c r="U21" s="51">
        <f t="shared" si="0"/>
        <v>1</v>
      </c>
      <c r="V21" s="51">
        <f t="shared" si="0"/>
        <v>6</v>
      </c>
      <c r="W21" s="51">
        <f t="shared" si="0"/>
        <v>0</v>
      </c>
      <c r="X21" s="51">
        <f t="shared" si="0"/>
        <v>0</v>
      </c>
      <c r="Y21" s="51">
        <f t="shared" si="0"/>
        <v>1</v>
      </c>
      <c r="Z21" s="51">
        <f t="shared" si="0"/>
        <v>6</v>
      </c>
      <c r="AA21" s="51">
        <f t="shared" si="0"/>
        <v>1</v>
      </c>
      <c r="AB21" s="51">
        <f t="shared" si="0"/>
        <v>2</v>
      </c>
      <c r="AC21" s="51">
        <f t="shared" si="0"/>
        <v>4</v>
      </c>
      <c r="AD21" s="51">
        <f t="shared" si="0"/>
        <v>1</v>
      </c>
      <c r="AE21" s="51">
        <f t="shared" si="0"/>
        <v>6</v>
      </c>
      <c r="AF21" s="51">
        <f t="shared" si="0"/>
        <v>0</v>
      </c>
      <c r="AG21" s="51">
        <f t="shared" si="0"/>
        <v>1</v>
      </c>
      <c r="AH21" s="51">
        <f t="shared" si="0"/>
        <v>6</v>
      </c>
      <c r="AI21" s="51">
        <f t="shared" ref="AI21:BN21" si="1">SUM(AI14:AI20)</f>
        <v>0</v>
      </c>
      <c r="AJ21" s="51">
        <f t="shared" si="1"/>
        <v>1</v>
      </c>
      <c r="AK21" s="51">
        <f t="shared" si="1"/>
        <v>6</v>
      </c>
      <c r="AL21" s="51">
        <f t="shared" si="1"/>
        <v>0</v>
      </c>
      <c r="AM21" s="51">
        <f t="shared" si="1"/>
        <v>1</v>
      </c>
      <c r="AN21" s="51">
        <f t="shared" si="1"/>
        <v>6</v>
      </c>
      <c r="AO21" s="51">
        <f t="shared" si="1"/>
        <v>0</v>
      </c>
      <c r="AP21" s="51">
        <f t="shared" si="1"/>
        <v>0</v>
      </c>
      <c r="AQ21" s="51">
        <f t="shared" si="1"/>
        <v>5</v>
      </c>
      <c r="AR21" s="51">
        <f t="shared" si="1"/>
        <v>2</v>
      </c>
      <c r="AS21" s="51">
        <f t="shared" si="1"/>
        <v>1</v>
      </c>
      <c r="AT21" s="51">
        <f t="shared" si="1"/>
        <v>3</v>
      </c>
      <c r="AU21" s="51">
        <f t="shared" si="1"/>
        <v>3</v>
      </c>
      <c r="AV21" s="51">
        <f t="shared" si="1"/>
        <v>0</v>
      </c>
      <c r="AW21" s="51">
        <f t="shared" si="1"/>
        <v>3</v>
      </c>
      <c r="AX21" s="51">
        <f t="shared" si="1"/>
        <v>4</v>
      </c>
      <c r="AY21" s="51">
        <f t="shared" si="1"/>
        <v>1</v>
      </c>
      <c r="AZ21" s="51">
        <f t="shared" si="1"/>
        <v>6</v>
      </c>
      <c r="BA21" s="51">
        <f t="shared" si="1"/>
        <v>0</v>
      </c>
      <c r="BB21" s="51">
        <f t="shared" si="1"/>
        <v>1</v>
      </c>
      <c r="BC21" s="51">
        <f t="shared" si="1"/>
        <v>6</v>
      </c>
      <c r="BD21" s="51">
        <f t="shared" si="1"/>
        <v>0</v>
      </c>
      <c r="BE21" s="51">
        <f t="shared" si="1"/>
        <v>0</v>
      </c>
      <c r="BF21" s="51">
        <f t="shared" si="1"/>
        <v>2</v>
      </c>
      <c r="BG21" s="51">
        <f t="shared" si="1"/>
        <v>5</v>
      </c>
      <c r="BH21" s="51">
        <f t="shared" si="1"/>
        <v>1</v>
      </c>
      <c r="BI21" s="51">
        <f t="shared" si="1"/>
        <v>3</v>
      </c>
      <c r="BJ21" s="51">
        <f t="shared" si="1"/>
        <v>3</v>
      </c>
      <c r="BK21" s="51">
        <f t="shared" si="1"/>
        <v>1</v>
      </c>
      <c r="BL21" s="51">
        <f t="shared" si="1"/>
        <v>6</v>
      </c>
      <c r="BM21" s="51">
        <f t="shared" si="1"/>
        <v>0</v>
      </c>
      <c r="BN21" s="51">
        <f t="shared" si="1"/>
        <v>1</v>
      </c>
      <c r="BO21" s="51">
        <f t="shared" ref="BO21:CT21" si="2">SUM(BO14:BO20)</f>
        <v>6</v>
      </c>
      <c r="BP21" s="51">
        <f t="shared" si="2"/>
        <v>0</v>
      </c>
      <c r="BQ21" s="51">
        <f t="shared" si="2"/>
        <v>1</v>
      </c>
      <c r="BR21" s="51">
        <f t="shared" si="2"/>
        <v>6</v>
      </c>
      <c r="BS21" s="51">
        <f t="shared" si="2"/>
        <v>0</v>
      </c>
      <c r="BT21" s="51">
        <f t="shared" si="2"/>
        <v>1</v>
      </c>
      <c r="BU21" s="51">
        <f t="shared" si="2"/>
        <v>6</v>
      </c>
      <c r="BV21" s="51">
        <f t="shared" si="2"/>
        <v>0</v>
      </c>
      <c r="BW21" s="51">
        <f t="shared" si="2"/>
        <v>0</v>
      </c>
      <c r="BX21" s="51">
        <f t="shared" si="2"/>
        <v>7</v>
      </c>
      <c r="BY21" s="51">
        <f t="shared" si="2"/>
        <v>0</v>
      </c>
      <c r="BZ21" s="51">
        <f t="shared" si="2"/>
        <v>1</v>
      </c>
      <c r="CA21" s="51">
        <f t="shared" si="2"/>
        <v>6</v>
      </c>
      <c r="CB21" s="51">
        <f t="shared" si="2"/>
        <v>0</v>
      </c>
      <c r="CC21" s="51">
        <f t="shared" si="2"/>
        <v>4</v>
      </c>
      <c r="CD21" s="51">
        <f t="shared" si="2"/>
        <v>3</v>
      </c>
      <c r="CE21" s="51">
        <f t="shared" si="2"/>
        <v>0</v>
      </c>
      <c r="CF21" s="51">
        <f t="shared" si="2"/>
        <v>0</v>
      </c>
      <c r="CG21" s="51">
        <f t="shared" si="2"/>
        <v>7</v>
      </c>
      <c r="CH21" s="51">
        <f t="shared" si="2"/>
        <v>0</v>
      </c>
      <c r="CI21" s="51">
        <f t="shared" si="2"/>
        <v>0</v>
      </c>
      <c r="CJ21" s="51">
        <f t="shared" si="2"/>
        <v>1</v>
      </c>
      <c r="CK21" s="51">
        <f t="shared" si="2"/>
        <v>6</v>
      </c>
      <c r="CL21" s="51">
        <f t="shared" si="2"/>
        <v>0</v>
      </c>
      <c r="CM21" s="51">
        <f t="shared" si="2"/>
        <v>6</v>
      </c>
      <c r="CN21" s="51">
        <f t="shared" si="2"/>
        <v>1</v>
      </c>
      <c r="CO21" s="51">
        <f t="shared" si="2"/>
        <v>0</v>
      </c>
      <c r="CP21" s="51">
        <f t="shared" si="2"/>
        <v>1</v>
      </c>
      <c r="CQ21" s="51">
        <f t="shared" si="2"/>
        <v>6</v>
      </c>
      <c r="CR21" s="51">
        <f t="shared" si="2"/>
        <v>0</v>
      </c>
      <c r="CS21" s="51">
        <f t="shared" si="2"/>
        <v>7</v>
      </c>
      <c r="CT21" s="51">
        <f t="shared" si="2"/>
        <v>0</v>
      </c>
      <c r="CU21" s="51">
        <f t="shared" ref="CU21:DZ21" si="3">SUM(CU14:CU20)</f>
        <v>1</v>
      </c>
      <c r="CV21" s="51">
        <f t="shared" si="3"/>
        <v>6</v>
      </c>
      <c r="CW21" s="51">
        <f t="shared" si="3"/>
        <v>0</v>
      </c>
      <c r="CX21" s="51">
        <f t="shared" si="3"/>
        <v>1</v>
      </c>
      <c r="CY21" s="51">
        <f t="shared" si="3"/>
        <v>6</v>
      </c>
      <c r="CZ21" s="51">
        <f t="shared" si="3"/>
        <v>0</v>
      </c>
      <c r="DA21" s="51">
        <f t="shared" si="3"/>
        <v>1</v>
      </c>
      <c r="DB21" s="51">
        <f t="shared" si="3"/>
        <v>0</v>
      </c>
      <c r="DC21" s="51">
        <f t="shared" si="3"/>
        <v>6</v>
      </c>
      <c r="DD21" s="51">
        <f t="shared" si="3"/>
        <v>0</v>
      </c>
      <c r="DE21" s="51">
        <f t="shared" si="3"/>
        <v>1</v>
      </c>
      <c r="DF21" s="51">
        <f t="shared" si="3"/>
        <v>6</v>
      </c>
      <c r="DG21" s="51">
        <f t="shared" si="3"/>
        <v>0</v>
      </c>
      <c r="DH21" s="51">
        <f t="shared" si="3"/>
        <v>7</v>
      </c>
      <c r="DI21" s="51">
        <f t="shared" si="3"/>
        <v>0</v>
      </c>
      <c r="DJ21" s="51">
        <f t="shared" si="3"/>
        <v>0</v>
      </c>
      <c r="DK21" s="51">
        <f t="shared" si="3"/>
        <v>7</v>
      </c>
      <c r="DL21" s="51">
        <f t="shared" si="3"/>
        <v>0</v>
      </c>
      <c r="DM21" s="51">
        <f t="shared" si="3"/>
        <v>0</v>
      </c>
      <c r="DN21" s="51">
        <f t="shared" si="3"/>
        <v>1</v>
      </c>
      <c r="DO21" s="51">
        <f t="shared" si="3"/>
        <v>6</v>
      </c>
      <c r="DP21" s="51">
        <f t="shared" si="3"/>
        <v>0</v>
      </c>
      <c r="DQ21" s="51">
        <f t="shared" si="3"/>
        <v>1</v>
      </c>
      <c r="DR21" s="51">
        <f t="shared" si="3"/>
        <v>6</v>
      </c>
      <c r="DS21" s="51">
        <f t="shared" si="3"/>
        <v>1</v>
      </c>
      <c r="DT21" s="51">
        <f t="shared" si="3"/>
        <v>6</v>
      </c>
      <c r="DU21" s="51">
        <f t="shared" si="3"/>
        <v>0</v>
      </c>
      <c r="DV21" s="51">
        <f t="shared" si="3"/>
        <v>1</v>
      </c>
      <c r="DW21" s="51">
        <f t="shared" si="3"/>
        <v>6</v>
      </c>
      <c r="DX21" s="51">
        <f t="shared" si="3"/>
        <v>0</v>
      </c>
      <c r="DY21" s="51">
        <f t="shared" si="3"/>
        <v>0</v>
      </c>
      <c r="DZ21" s="51">
        <f t="shared" si="3"/>
        <v>7</v>
      </c>
      <c r="EA21" s="51">
        <f t="shared" ref="EA21:FF21" si="4">SUM(EA14:EA20)</f>
        <v>0</v>
      </c>
      <c r="EB21" s="51">
        <f t="shared" si="4"/>
        <v>0</v>
      </c>
      <c r="EC21" s="51">
        <f t="shared" si="4"/>
        <v>7</v>
      </c>
      <c r="ED21" s="51">
        <f t="shared" si="4"/>
        <v>0</v>
      </c>
      <c r="EE21" s="51">
        <f t="shared" si="4"/>
        <v>1</v>
      </c>
      <c r="EF21" s="51">
        <f t="shared" si="4"/>
        <v>6</v>
      </c>
      <c r="EG21" s="51">
        <f t="shared" si="4"/>
        <v>0</v>
      </c>
      <c r="EH21" s="51">
        <f t="shared" si="4"/>
        <v>0</v>
      </c>
      <c r="EI21" s="51">
        <f t="shared" si="4"/>
        <v>1</v>
      </c>
      <c r="EJ21" s="51">
        <f t="shared" si="4"/>
        <v>6</v>
      </c>
      <c r="EK21" s="51">
        <f t="shared" si="4"/>
        <v>0</v>
      </c>
      <c r="EL21" s="51">
        <f t="shared" si="4"/>
        <v>2</v>
      </c>
      <c r="EM21" s="51">
        <f t="shared" si="4"/>
        <v>5</v>
      </c>
      <c r="EN21" s="51">
        <f t="shared" si="4"/>
        <v>0</v>
      </c>
      <c r="EO21" s="51">
        <f t="shared" si="4"/>
        <v>7</v>
      </c>
      <c r="EP21" s="51">
        <f t="shared" si="4"/>
        <v>0</v>
      </c>
      <c r="EQ21" s="51">
        <f t="shared" si="4"/>
        <v>0</v>
      </c>
      <c r="ER21" s="51">
        <f t="shared" si="4"/>
        <v>7</v>
      </c>
      <c r="ES21" s="51">
        <f t="shared" si="4"/>
        <v>0</v>
      </c>
      <c r="ET21" s="51">
        <f t="shared" si="4"/>
        <v>0</v>
      </c>
      <c r="EU21" s="51">
        <f t="shared" si="4"/>
        <v>7</v>
      </c>
      <c r="EV21" s="51">
        <f t="shared" si="4"/>
        <v>0</v>
      </c>
      <c r="EW21" s="51">
        <f t="shared" si="4"/>
        <v>1</v>
      </c>
      <c r="EX21" s="51">
        <f t="shared" si="4"/>
        <v>6</v>
      </c>
      <c r="EY21" s="51">
        <f t="shared" si="4"/>
        <v>0</v>
      </c>
      <c r="EZ21" s="51">
        <f t="shared" si="4"/>
        <v>0</v>
      </c>
      <c r="FA21" s="51">
        <f t="shared" si="4"/>
        <v>7</v>
      </c>
      <c r="FB21" s="51">
        <f t="shared" si="4"/>
        <v>0</v>
      </c>
      <c r="FC21" s="51">
        <f t="shared" si="4"/>
        <v>0</v>
      </c>
      <c r="FD21" s="51">
        <f t="shared" si="4"/>
        <v>3</v>
      </c>
      <c r="FE21" s="51">
        <f t="shared" si="4"/>
        <v>4</v>
      </c>
      <c r="FF21" s="51">
        <f t="shared" si="4"/>
        <v>1</v>
      </c>
      <c r="FG21" s="51">
        <f t="shared" ref="FG21:FK21" si="5">SUM(FG14:FG20)</f>
        <v>3</v>
      </c>
      <c r="FH21" s="51">
        <f t="shared" si="5"/>
        <v>3</v>
      </c>
      <c r="FI21" s="51">
        <f t="shared" si="5"/>
        <v>1</v>
      </c>
      <c r="FJ21" s="51">
        <f t="shared" si="5"/>
        <v>6</v>
      </c>
      <c r="FK21" s="51">
        <f t="shared" si="5"/>
        <v>0</v>
      </c>
    </row>
    <row r="22" spans="1:167" ht="39" customHeight="1">
      <c r="A22" s="103" t="s">
        <v>792</v>
      </c>
      <c r="B22" s="104"/>
      <c r="C22" s="10"/>
      <c r="D22" s="10">
        <f t="shared" ref="C22:AH22" si="6">D21/7%</f>
        <v>99.999999999999986</v>
      </c>
      <c r="E22" s="10">
        <f t="shared" si="6"/>
        <v>0</v>
      </c>
      <c r="F22" s="10">
        <f t="shared" si="6"/>
        <v>28.571428571428569</v>
      </c>
      <c r="G22" s="10">
        <f t="shared" si="6"/>
        <v>28.571428571428569</v>
      </c>
      <c r="H22" s="10">
        <f t="shared" si="6"/>
        <v>42.857142857142854</v>
      </c>
      <c r="I22" s="10">
        <f t="shared" si="6"/>
        <v>14.285714285714285</v>
      </c>
      <c r="J22" s="10">
        <f t="shared" si="6"/>
        <v>85.714285714285708</v>
      </c>
      <c r="K22" s="10">
        <f t="shared" si="6"/>
        <v>0</v>
      </c>
      <c r="L22" s="10">
        <f t="shared" si="6"/>
        <v>14.285714285714285</v>
      </c>
      <c r="M22" s="10">
        <f t="shared" si="6"/>
        <v>85.714285714285708</v>
      </c>
      <c r="N22" s="10">
        <f t="shared" si="6"/>
        <v>0</v>
      </c>
      <c r="O22" s="10">
        <f t="shared" si="6"/>
        <v>14.285714285714285</v>
      </c>
      <c r="P22" s="10">
        <f t="shared" si="6"/>
        <v>85.714285714285708</v>
      </c>
      <c r="Q22" s="10">
        <f t="shared" si="6"/>
        <v>0</v>
      </c>
      <c r="R22" s="10">
        <f t="shared" si="6"/>
        <v>14.285714285714285</v>
      </c>
      <c r="S22" s="10">
        <f t="shared" si="6"/>
        <v>85.714285714285708</v>
      </c>
      <c r="T22" s="10">
        <f t="shared" si="6"/>
        <v>0</v>
      </c>
      <c r="U22" s="10">
        <f t="shared" si="6"/>
        <v>14.285714285714285</v>
      </c>
      <c r="V22" s="10">
        <f t="shared" si="6"/>
        <v>85.714285714285708</v>
      </c>
      <c r="W22" s="10">
        <f t="shared" si="6"/>
        <v>0</v>
      </c>
      <c r="X22" s="10">
        <f t="shared" si="6"/>
        <v>0</v>
      </c>
      <c r="Y22" s="10">
        <f t="shared" si="6"/>
        <v>14.285714285714285</v>
      </c>
      <c r="Z22" s="10">
        <f t="shared" si="6"/>
        <v>85.714285714285708</v>
      </c>
      <c r="AA22" s="10">
        <f t="shared" si="6"/>
        <v>14.285714285714285</v>
      </c>
      <c r="AB22" s="10">
        <f t="shared" si="6"/>
        <v>28.571428571428569</v>
      </c>
      <c r="AC22" s="10">
        <f t="shared" si="6"/>
        <v>57.142857142857139</v>
      </c>
      <c r="AD22" s="10">
        <f t="shared" si="6"/>
        <v>14.285714285714285</v>
      </c>
      <c r="AE22" s="10">
        <f t="shared" si="6"/>
        <v>85.714285714285708</v>
      </c>
      <c r="AF22" s="10">
        <f t="shared" si="6"/>
        <v>0</v>
      </c>
      <c r="AG22" s="10">
        <f t="shared" si="6"/>
        <v>14.285714285714285</v>
      </c>
      <c r="AH22" s="10">
        <f t="shared" si="6"/>
        <v>85.714285714285708</v>
      </c>
      <c r="AI22" s="10">
        <f t="shared" ref="AI22:BN22" si="7">AI21/7%</f>
        <v>0</v>
      </c>
      <c r="AJ22" s="10">
        <f t="shared" si="7"/>
        <v>14.285714285714285</v>
      </c>
      <c r="AK22" s="10">
        <f t="shared" si="7"/>
        <v>85.714285714285708</v>
      </c>
      <c r="AL22" s="10">
        <f t="shared" si="7"/>
        <v>0</v>
      </c>
      <c r="AM22" s="10">
        <f t="shared" si="7"/>
        <v>14.285714285714285</v>
      </c>
      <c r="AN22" s="10">
        <f t="shared" si="7"/>
        <v>85.714285714285708</v>
      </c>
      <c r="AO22" s="10">
        <f t="shared" si="7"/>
        <v>0</v>
      </c>
      <c r="AP22" s="10">
        <f t="shared" si="7"/>
        <v>0</v>
      </c>
      <c r="AQ22" s="10">
        <f t="shared" si="7"/>
        <v>71.428571428571416</v>
      </c>
      <c r="AR22" s="10">
        <f t="shared" si="7"/>
        <v>28.571428571428569</v>
      </c>
      <c r="AS22" s="10">
        <f t="shared" si="7"/>
        <v>14.285714285714285</v>
      </c>
      <c r="AT22" s="10">
        <f t="shared" si="7"/>
        <v>42.857142857142854</v>
      </c>
      <c r="AU22" s="10">
        <f t="shared" si="7"/>
        <v>42.857142857142854</v>
      </c>
      <c r="AV22" s="10">
        <f t="shared" si="7"/>
        <v>0</v>
      </c>
      <c r="AW22" s="10">
        <f t="shared" si="7"/>
        <v>42.857142857142854</v>
      </c>
      <c r="AX22" s="10">
        <f t="shared" si="7"/>
        <v>57.142857142857139</v>
      </c>
      <c r="AY22" s="10">
        <f t="shared" si="7"/>
        <v>14.285714285714285</v>
      </c>
      <c r="AZ22" s="10">
        <f t="shared" si="7"/>
        <v>85.714285714285708</v>
      </c>
      <c r="BA22" s="10">
        <f t="shared" si="7"/>
        <v>0</v>
      </c>
      <c r="BB22" s="10">
        <f t="shared" si="7"/>
        <v>14.285714285714285</v>
      </c>
      <c r="BC22" s="10">
        <f t="shared" si="7"/>
        <v>85.714285714285708</v>
      </c>
      <c r="BD22" s="10">
        <f t="shared" si="7"/>
        <v>0</v>
      </c>
      <c r="BE22" s="10">
        <f t="shared" si="7"/>
        <v>0</v>
      </c>
      <c r="BF22" s="10">
        <f t="shared" si="7"/>
        <v>28.571428571428569</v>
      </c>
      <c r="BG22" s="10">
        <f t="shared" si="7"/>
        <v>71.428571428571416</v>
      </c>
      <c r="BH22" s="10">
        <f t="shared" si="7"/>
        <v>14.285714285714285</v>
      </c>
      <c r="BI22" s="10">
        <f t="shared" si="7"/>
        <v>42.857142857142854</v>
      </c>
      <c r="BJ22" s="10">
        <f t="shared" si="7"/>
        <v>42.857142857142854</v>
      </c>
      <c r="BK22" s="10">
        <f t="shared" si="7"/>
        <v>14.285714285714285</v>
      </c>
      <c r="BL22" s="10">
        <f t="shared" si="7"/>
        <v>85.714285714285708</v>
      </c>
      <c r="BM22" s="10">
        <f t="shared" si="7"/>
        <v>0</v>
      </c>
      <c r="BN22" s="10">
        <f t="shared" si="7"/>
        <v>14.285714285714285</v>
      </c>
      <c r="BO22" s="10">
        <f t="shared" ref="BO22:CT22" si="8">BO21/7%</f>
        <v>85.714285714285708</v>
      </c>
      <c r="BP22" s="10">
        <f t="shared" si="8"/>
        <v>0</v>
      </c>
      <c r="BQ22" s="10">
        <f t="shared" si="8"/>
        <v>14.285714285714285</v>
      </c>
      <c r="BR22" s="10">
        <f t="shared" si="8"/>
        <v>85.714285714285708</v>
      </c>
      <c r="BS22" s="10">
        <f t="shared" si="8"/>
        <v>0</v>
      </c>
      <c r="BT22" s="10">
        <f t="shared" si="8"/>
        <v>14.285714285714285</v>
      </c>
      <c r="BU22" s="10">
        <f t="shared" si="8"/>
        <v>85.714285714285708</v>
      </c>
      <c r="BV22" s="10">
        <f t="shared" si="8"/>
        <v>0</v>
      </c>
      <c r="BW22" s="10">
        <f t="shared" si="8"/>
        <v>0</v>
      </c>
      <c r="BX22" s="10">
        <f t="shared" si="8"/>
        <v>99.999999999999986</v>
      </c>
      <c r="BY22" s="10">
        <f t="shared" si="8"/>
        <v>0</v>
      </c>
      <c r="BZ22" s="10">
        <f t="shared" si="8"/>
        <v>14.285714285714285</v>
      </c>
      <c r="CA22" s="10">
        <f t="shared" si="8"/>
        <v>85.714285714285708</v>
      </c>
      <c r="CB22" s="10">
        <f t="shared" si="8"/>
        <v>0</v>
      </c>
      <c r="CC22" s="10">
        <f t="shared" si="8"/>
        <v>57.142857142857139</v>
      </c>
      <c r="CD22" s="10">
        <f t="shared" si="8"/>
        <v>42.857142857142854</v>
      </c>
      <c r="CE22" s="10">
        <f t="shared" si="8"/>
        <v>0</v>
      </c>
      <c r="CF22" s="10">
        <f t="shared" si="8"/>
        <v>0</v>
      </c>
      <c r="CG22" s="10">
        <f t="shared" si="8"/>
        <v>99.999999999999986</v>
      </c>
      <c r="CH22" s="10">
        <f t="shared" si="8"/>
        <v>0</v>
      </c>
      <c r="CI22" s="10">
        <f t="shared" si="8"/>
        <v>0</v>
      </c>
      <c r="CJ22" s="10">
        <f t="shared" si="8"/>
        <v>14.285714285714285</v>
      </c>
      <c r="CK22" s="10">
        <f t="shared" si="8"/>
        <v>85.714285714285708</v>
      </c>
      <c r="CL22" s="10">
        <f t="shared" si="8"/>
        <v>0</v>
      </c>
      <c r="CM22" s="10">
        <f t="shared" si="8"/>
        <v>85.714285714285708</v>
      </c>
      <c r="CN22" s="10">
        <f t="shared" si="8"/>
        <v>14.285714285714285</v>
      </c>
      <c r="CO22" s="10">
        <f t="shared" si="8"/>
        <v>0</v>
      </c>
      <c r="CP22" s="10">
        <f t="shared" si="8"/>
        <v>14.285714285714285</v>
      </c>
      <c r="CQ22" s="10">
        <f t="shared" si="8"/>
        <v>85.714285714285708</v>
      </c>
      <c r="CR22" s="10">
        <f t="shared" si="8"/>
        <v>0</v>
      </c>
      <c r="CS22" s="10">
        <f t="shared" si="8"/>
        <v>99.999999999999986</v>
      </c>
      <c r="CT22" s="10">
        <f t="shared" si="8"/>
        <v>0</v>
      </c>
      <c r="CU22" s="10">
        <f t="shared" ref="CU22:DZ22" si="9">CU21/7%</f>
        <v>14.285714285714285</v>
      </c>
      <c r="CV22" s="10">
        <f t="shared" si="9"/>
        <v>85.714285714285708</v>
      </c>
      <c r="CW22" s="10">
        <f t="shared" si="9"/>
        <v>0</v>
      </c>
      <c r="CX22" s="10">
        <f t="shared" si="9"/>
        <v>14.285714285714285</v>
      </c>
      <c r="CY22" s="10">
        <f t="shared" si="9"/>
        <v>85.714285714285708</v>
      </c>
      <c r="CZ22" s="10">
        <f t="shared" si="9"/>
        <v>0</v>
      </c>
      <c r="DA22" s="10">
        <f t="shared" si="9"/>
        <v>14.285714285714285</v>
      </c>
      <c r="DB22" s="10">
        <f t="shared" si="9"/>
        <v>0</v>
      </c>
      <c r="DC22" s="10">
        <f t="shared" si="9"/>
        <v>85.714285714285708</v>
      </c>
      <c r="DD22" s="10">
        <f t="shared" si="9"/>
        <v>0</v>
      </c>
      <c r="DE22" s="10">
        <f t="shared" si="9"/>
        <v>14.285714285714285</v>
      </c>
      <c r="DF22" s="10">
        <f t="shared" si="9"/>
        <v>85.714285714285708</v>
      </c>
      <c r="DG22" s="10">
        <f t="shared" si="9"/>
        <v>0</v>
      </c>
      <c r="DH22" s="10">
        <f t="shared" si="9"/>
        <v>99.999999999999986</v>
      </c>
      <c r="DI22" s="10">
        <f t="shared" si="9"/>
        <v>0</v>
      </c>
      <c r="DJ22" s="10">
        <f t="shared" si="9"/>
        <v>0</v>
      </c>
      <c r="DK22" s="10">
        <f t="shared" si="9"/>
        <v>99.999999999999986</v>
      </c>
      <c r="DL22" s="10">
        <f t="shared" si="9"/>
        <v>0</v>
      </c>
      <c r="DM22" s="10">
        <f t="shared" si="9"/>
        <v>0</v>
      </c>
      <c r="DN22" s="10">
        <f t="shared" si="9"/>
        <v>14.285714285714285</v>
      </c>
      <c r="DO22" s="10">
        <f t="shared" si="9"/>
        <v>85.714285714285708</v>
      </c>
      <c r="DP22" s="10">
        <f t="shared" si="9"/>
        <v>0</v>
      </c>
      <c r="DQ22" s="10">
        <f t="shared" si="9"/>
        <v>14.285714285714285</v>
      </c>
      <c r="DR22" s="10">
        <f t="shared" si="9"/>
        <v>85.714285714285708</v>
      </c>
      <c r="DS22" s="10">
        <f t="shared" si="9"/>
        <v>14.285714285714285</v>
      </c>
      <c r="DT22" s="10">
        <f t="shared" si="9"/>
        <v>85.714285714285708</v>
      </c>
      <c r="DU22" s="10">
        <f t="shared" si="9"/>
        <v>0</v>
      </c>
      <c r="DV22" s="10">
        <f t="shared" si="9"/>
        <v>14.285714285714285</v>
      </c>
      <c r="DW22" s="10">
        <f t="shared" si="9"/>
        <v>85.714285714285708</v>
      </c>
      <c r="DX22" s="10">
        <f t="shared" si="9"/>
        <v>0</v>
      </c>
      <c r="DY22" s="10">
        <f t="shared" si="9"/>
        <v>0</v>
      </c>
      <c r="DZ22" s="10">
        <f t="shared" si="9"/>
        <v>99.999999999999986</v>
      </c>
      <c r="EA22" s="10">
        <f t="shared" ref="EA22:FF22" si="10">EA21/7%</f>
        <v>0</v>
      </c>
      <c r="EB22" s="10">
        <f t="shared" si="10"/>
        <v>0</v>
      </c>
      <c r="EC22" s="10">
        <f t="shared" si="10"/>
        <v>99.999999999999986</v>
      </c>
      <c r="ED22" s="10">
        <f t="shared" si="10"/>
        <v>0</v>
      </c>
      <c r="EE22" s="10">
        <f t="shared" si="10"/>
        <v>14.285714285714285</v>
      </c>
      <c r="EF22" s="10">
        <f t="shared" si="10"/>
        <v>85.714285714285708</v>
      </c>
      <c r="EG22" s="10">
        <f t="shared" si="10"/>
        <v>0</v>
      </c>
      <c r="EH22" s="10">
        <f t="shared" si="10"/>
        <v>0</v>
      </c>
      <c r="EI22" s="10">
        <f t="shared" si="10"/>
        <v>14.285714285714285</v>
      </c>
      <c r="EJ22" s="10">
        <f t="shared" si="10"/>
        <v>85.714285714285708</v>
      </c>
      <c r="EK22" s="10">
        <f t="shared" si="10"/>
        <v>0</v>
      </c>
      <c r="EL22" s="10">
        <f t="shared" si="10"/>
        <v>28.571428571428569</v>
      </c>
      <c r="EM22" s="10">
        <f t="shared" si="10"/>
        <v>71.428571428571416</v>
      </c>
      <c r="EN22" s="10">
        <f t="shared" si="10"/>
        <v>0</v>
      </c>
      <c r="EO22" s="10">
        <f t="shared" si="10"/>
        <v>99.999999999999986</v>
      </c>
      <c r="EP22" s="10">
        <f t="shared" si="10"/>
        <v>0</v>
      </c>
      <c r="EQ22" s="10">
        <f t="shared" si="10"/>
        <v>0</v>
      </c>
      <c r="ER22" s="10">
        <f t="shared" si="10"/>
        <v>99.999999999999986</v>
      </c>
      <c r="ES22" s="10">
        <f t="shared" si="10"/>
        <v>0</v>
      </c>
      <c r="ET22" s="10">
        <f t="shared" si="10"/>
        <v>0</v>
      </c>
      <c r="EU22" s="10">
        <f t="shared" si="10"/>
        <v>99.999999999999986</v>
      </c>
      <c r="EV22" s="10">
        <f t="shared" si="10"/>
        <v>0</v>
      </c>
      <c r="EW22" s="10">
        <f t="shared" si="10"/>
        <v>14.285714285714285</v>
      </c>
      <c r="EX22" s="10">
        <f t="shared" si="10"/>
        <v>85.714285714285708</v>
      </c>
      <c r="EY22" s="10">
        <f t="shared" si="10"/>
        <v>0</v>
      </c>
      <c r="EZ22" s="10">
        <f t="shared" si="10"/>
        <v>0</v>
      </c>
      <c r="FA22" s="10">
        <f t="shared" si="10"/>
        <v>99.999999999999986</v>
      </c>
      <c r="FB22" s="10">
        <f t="shared" si="10"/>
        <v>0</v>
      </c>
      <c r="FC22" s="10">
        <f t="shared" si="10"/>
        <v>0</v>
      </c>
      <c r="FD22" s="10">
        <f t="shared" si="10"/>
        <v>42.857142857142854</v>
      </c>
      <c r="FE22" s="10">
        <f t="shared" si="10"/>
        <v>57.142857142857139</v>
      </c>
      <c r="FF22" s="10">
        <f t="shared" si="10"/>
        <v>14.285714285714285</v>
      </c>
      <c r="FG22" s="10">
        <f t="shared" ref="FG22:FK22" si="11">FG21/7%</f>
        <v>42.857142857142854</v>
      </c>
      <c r="FH22" s="10">
        <f t="shared" si="11"/>
        <v>42.857142857142854</v>
      </c>
      <c r="FI22" s="10">
        <f t="shared" si="11"/>
        <v>14.285714285714285</v>
      </c>
      <c r="FJ22" s="10">
        <f t="shared" si="11"/>
        <v>85.714285714285708</v>
      </c>
      <c r="FK22" s="10">
        <f t="shared" si="11"/>
        <v>0</v>
      </c>
    </row>
    <row r="24" spans="1:167">
      <c r="B24" s="11" t="s">
        <v>763</v>
      </c>
    </row>
    <row r="25" spans="1:167">
      <c r="B25" t="s">
        <v>764</v>
      </c>
      <c r="C25" t="s">
        <v>782</v>
      </c>
      <c r="D25" s="54">
        <f>(C22+F22+I22+L22+O22)/5</f>
        <v>14.285714285714283</v>
      </c>
      <c r="E25" s="33">
        <f>D25/100*7</f>
        <v>0.99999999999999978</v>
      </c>
    </row>
    <row r="26" spans="1:167">
      <c r="B26" t="s">
        <v>766</v>
      </c>
      <c r="C26" t="s">
        <v>782</v>
      </c>
      <c r="D26" s="54">
        <f>(D22+G22+J22+M22+P22)/5</f>
        <v>77.142857142857139</v>
      </c>
      <c r="E26" s="33">
        <f>D26/100*7</f>
        <v>5.3999999999999995</v>
      </c>
    </row>
    <row r="27" spans="1:167">
      <c r="B27" t="s">
        <v>767</v>
      </c>
      <c r="C27" t="s">
        <v>782</v>
      </c>
      <c r="D27" s="54">
        <f>(E22+H22+K22+N22+Q22)/5</f>
        <v>8.5714285714285712</v>
      </c>
      <c r="E27" s="33">
        <f>D27/100*7</f>
        <v>0.6</v>
      </c>
    </row>
    <row r="28" spans="1:167">
      <c r="D28" s="52">
        <f>SUM(D25:D27)</f>
        <v>99.999999999999986</v>
      </c>
      <c r="E28" s="52">
        <v>7</v>
      </c>
    </row>
    <row r="29" spans="1:167">
      <c r="B29" t="s">
        <v>764</v>
      </c>
      <c r="C29" t="s">
        <v>783</v>
      </c>
      <c r="D29" s="54">
        <f>(R22+U22+X22+AA22+AD22+AG22+AJ22+AM22+AP22+AS22+AV22+AY22+BB22+BE22+BH22)/15</f>
        <v>10.476190476190473</v>
      </c>
      <c r="E29">
        <f>D29/100*7</f>
        <v>0.73333333333333306</v>
      </c>
    </row>
    <row r="30" spans="1:167">
      <c r="B30" t="s">
        <v>766</v>
      </c>
      <c r="C30" t="s">
        <v>783</v>
      </c>
      <c r="D30" s="54">
        <f>(S22+V22+Y22+AB22+AE22+AH22+AK22+AN22+AQ22+AT22+AW22+AZ22+BC22+BF22+BI22)/15</f>
        <v>63.80952380952381</v>
      </c>
      <c r="E30">
        <f>D30/100*7</f>
        <v>4.4666666666666668</v>
      </c>
    </row>
    <row r="31" spans="1:167">
      <c r="B31" t="s">
        <v>767</v>
      </c>
      <c r="C31" t="s">
        <v>783</v>
      </c>
      <c r="D31" s="54">
        <f>(T22+W22+Z22+AC22+AF22+AI22+AL22+AO22+AR22+AU22+AX22+BA22+BD22+BG22+BJ22)/15</f>
        <v>25.714285714285708</v>
      </c>
      <c r="E31">
        <f>D31/100*7</f>
        <v>1.7999999999999994</v>
      </c>
    </row>
    <row r="32" spans="1:167">
      <c r="D32" s="53">
        <f>SUM(D29:D31)</f>
        <v>99.999999999999986</v>
      </c>
      <c r="E32" s="53">
        <f>SUM(E29:E31)</f>
        <v>7</v>
      </c>
    </row>
    <row r="33" spans="2:5">
      <c r="B33" t="s">
        <v>764</v>
      </c>
      <c r="C33" t="s">
        <v>784</v>
      </c>
      <c r="D33" s="54">
        <f>(BK22+BN22+BQ22+BT22+BW22)/5</f>
        <v>11.428571428571427</v>
      </c>
      <c r="E33">
        <f>D33/100*7</f>
        <v>0.79999999999999982</v>
      </c>
    </row>
    <row r="34" spans="2:5">
      <c r="B34" t="s">
        <v>766</v>
      </c>
      <c r="C34" t="s">
        <v>784</v>
      </c>
      <c r="D34" s="54">
        <f>(BL22+BO22+BR22+BU22+BX22)/5</f>
        <v>88.571428571428569</v>
      </c>
      <c r="E34">
        <f>D34/100*7</f>
        <v>6.1999999999999993</v>
      </c>
    </row>
    <row r="35" spans="2:5">
      <c r="B35" t="s">
        <v>767</v>
      </c>
      <c r="C35" t="s">
        <v>784</v>
      </c>
      <c r="D35" s="54">
        <f>(BM22+BP22+BS22+BV22+BY22)/5</f>
        <v>0</v>
      </c>
      <c r="E35">
        <f>D35/100*7</f>
        <v>0</v>
      </c>
    </row>
    <row r="36" spans="2:5">
      <c r="D36" s="53">
        <f>SUM(D33:D35)</f>
        <v>100</v>
      </c>
      <c r="E36" s="53">
        <f>SUM(E33:E35)</f>
        <v>6.9999999999999991</v>
      </c>
    </row>
    <row r="37" spans="2:5">
      <c r="B37" t="s">
        <v>764</v>
      </c>
      <c r="C37" t="s">
        <v>785</v>
      </c>
      <c r="D37" s="54">
        <f>(BZ22+CC22+CF22+CI22+CL22+CO22+CR22+CU22+CX22+DA22+DD22+DG22+DJ22+DM22+DP22+DS22+DV22+DY22+EB22+EE22+EH22+EK22+EN22+EQ22+ET22)/25</f>
        <v>6.2857142857142829</v>
      </c>
      <c r="E37">
        <f>D37/100*7</f>
        <v>0.43999999999999984</v>
      </c>
    </row>
    <row r="38" spans="2:5">
      <c r="B38" t="s">
        <v>766</v>
      </c>
      <c r="C38" t="s">
        <v>785</v>
      </c>
      <c r="D38" s="54">
        <f>(CA22+CD22+CG22+CJ22+CM22+CP22+CS22+CV22+CY22+DB22+DE22+DH22+DK22+DN22+DQ22+DT22+DW22+DZ22+EC22+EF22+EI22+EL22+EO22+ER22+EU22)/25</f>
        <v>66.285714285714292</v>
      </c>
      <c r="E38">
        <f>D38/100*7</f>
        <v>4.6400000000000006</v>
      </c>
    </row>
    <row r="39" spans="2:5">
      <c r="B39" t="s">
        <v>767</v>
      </c>
      <c r="C39" t="s">
        <v>785</v>
      </c>
      <c r="D39" s="54">
        <f>(CB22+CE22+CH22+CK22+CN22+CQ22+CT22+CW22+CZ22+DC22+DF22+DI22+DL22+DO22+DR22+DU22+DX22+EA22+ED22+EG22+EJ22+EM22+EP22+ES22+EV22)/25</f>
        <v>27.428571428571427</v>
      </c>
      <c r="E39">
        <f>D39/100*7</f>
        <v>1.9199999999999997</v>
      </c>
    </row>
    <row r="40" spans="2:5">
      <c r="D40" s="53">
        <f>SUM(D37:D39)</f>
        <v>100</v>
      </c>
      <c r="E40" s="53">
        <f>SUM(E37:E39)</f>
        <v>7</v>
      </c>
    </row>
    <row r="41" spans="2:5">
      <c r="B41" t="s">
        <v>764</v>
      </c>
      <c r="C41" t="s">
        <v>786</v>
      </c>
      <c r="D41" s="54">
        <f>(EW22+EZ22+FC22+FF22+FI22)/5</f>
        <v>8.5714285714285712</v>
      </c>
      <c r="E41">
        <f>D41/100*7</f>
        <v>0.6</v>
      </c>
    </row>
    <row r="42" spans="2:5">
      <c r="B42" t="s">
        <v>766</v>
      </c>
      <c r="C42" t="s">
        <v>786</v>
      </c>
      <c r="D42" s="54">
        <f>(EX22+FA22+FD22+FG22+FJ22)/5</f>
        <v>71.428571428571416</v>
      </c>
      <c r="E42">
        <f>D42/100*7</f>
        <v>4.9999999999999991</v>
      </c>
    </row>
    <row r="43" spans="2:5">
      <c r="B43" t="s">
        <v>767</v>
      </c>
      <c r="C43" t="s">
        <v>786</v>
      </c>
      <c r="D43" s="54">
        <f>(EY22+FB22+FE22+FH22+FK22)/5</f>
        <v>20</v>
      </c>
      <c r="E43">
        <f>D43/100*7</f>
        <v>1.4000000000000001</v>
      </c>
    </row>
    <row r="44" spans="2:5">
      <c r="D44" s="53">
        <f>SUM(D41:D43)</f>
        <v>99.999999999999986</v>
      </c>
      <c r="E44" s="53">
        <f>SUM(E41:E43)</f>
        <v>6.9999999999999991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2:B22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1:B21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3"/>
  <sheetViews>
    <sheetView topLeftCell="A23" workbookViewId="0">
      <selection activeCell="FH18" sqref="FH18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8.75">
      <c r="A2" s="8" t="s">
        <v>799</v>
      </c>
      <c r="B2" s="55" t="s">
        <v>1420</v>
      </c>
      <c r="C2" s="7"/>
      <c r="D2" s="7"/>
      <c r="E2" s="55" t="s">
        <v>1425</v>
      </c>
      <c r="F2" s="7"/>
      <c r="G2" s="15"/>
      <c r="H2" s="15"/>
      <c r="I2" s="57" t="s">
        <v>1426</v>
      </c>
      <c r="J2" s="7"/>
      <c r="K2" s="7"/>
      <c r="L2" s="7"/>
      <c r="M2" s="56" t="s">
        <v>1423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5" t="s">
        <v>0</v>
      </c>
      <c r="B4" s="105" t="s">
        <v>170</v>
      </c>
      <c r="C4" s="129" t="s">
        <v>382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78" t="s">
        <v>321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 t="s">
        <v>881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130" t="s">
        <v>329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07" t="s">
        <v>383</v>
      </c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</row>
    <row r="5" spans="1:200" ht="13.5" customHeight="1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 t="s">
        <v>322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82" t="s">
        <v>323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379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108" t="s">
        <v>380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 t="s">
        <v>330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12" t="s">
        <v>325</v>
      </c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 t="s">
        <v>331</v>
      </c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31" t="s">
        <v>332</v>
      </c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12" t="s">
        <v>43</v>
      </c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82" t="s">
        <v>327</v>
      </c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</row>
    <row r="6" spans="1:200" ht="15.75" hidden="1">
      <c r="A6" s="105"/>
      <c r="B6" s="10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5"/>
      <c r="B7" s="10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5"/>
      <c r="B8" s="10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5"/>
      <c r="B9" s="10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5"/>
      <c r="B10" s="10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5"/>
      <c r="B11" s="105"/>
      <c r="C11" s="108" t="s">
        <v>87</v>
      </c>
      <c r="D11" s="108" t="s">
        <v>2</v>
      </c>
      <c r="E11" s="108" t="s">
        <v>3</v>
      </c>
      <c r="F11" s="108" t="s">
        <v>88</v>
      </c>
      <c r="G11" s="108" t="s">
        <v>6</v>
      </c>
      <c r="H11" s="108" t="s">
        <v>7</v>
      </c>
      <c r="I11" s="108" t="s">
        <v>116</v>
      </c>
      <c r="J11" s="108" t="s">
        <v>6</v>
      </c>
      <c r="K11" s="108" t="s">
        <v>7</v>
      </c>
      <c r="L11" s="108" t="s">
        <v>89</v>
      </c>
      <c r="M11" s="108" t="s">
        <v>1</v>
      </c>
      <c r="N11" s="108" t="s">
        <v>2</v>
      </c>
      <c r="O11" s="108" t="s">
        <v>90</v>
      </c>
      <c r="P11" s="108"/>
      <c r="Q11" s="108"/>
      <c r="R11" s="108" t="s">
        <v>91</v>
      </c>
      <c r="S11" s="108"/>
      <c r="T11" s="108"/>
      <c r="U11" s="108" t="s">
        <v>92</v>
      </c>
      <c r="V11" s="108"/>
      <c r="W11" s="108"/>
      <c r="X11" s="108" t="s">
        <v>93</v>
      </c>
      <c r="Y11" s="108"/>
      <c r="Z11" s="108"/>
      <c r="AA11" s="82" t="s">
        <v>1097</v>
      </c>
      <c r="AB11" s="82"/>
      <c r="AC11" s="82"/>
      <c r="AD11" s="82" t="s">
        <v>94</v>
      </c>
      <c r="AE11" s="82"/>
      <c r="AF11" s="82"/>
      <c r="AG11" s="108" t="s">
        <v>95</v>
      </c>
      <c r="AH11" s="108"/>
      <c r="AI11" s="108"/>
      <c r="AJ11" s="82" t="s">
        <v>96</v>
      </c>
      <c r="AK11" s="82"/>
      <c r="AL11" s="82"/>
      <c r="AM11" s="108" t="s">
        <v>97</v>
      </c>
      <c r="AN11" s="108"/>
      <c r="AO11" s="108"/>
      <c r="AP11" s="108" t="s">
        <v>98</v>
      </c>
      <c r="AQ11" s="108"/>
      <c r="AR11" s="108"/>
      <c r="AS11" s="108" t="s">
        <v>99</v>
      </c>
      <c r="AT11" s="108"/>
      <c r="AU11" s="108"/>
      <c r="AV11" s="82" t="s">
        <v>100</v>
      </c>
      <c r="AW11" s="82"/>
      <c r="AX11" s="82"/>
      <c r="AY11" s="82" t="s">
        <v>101</v>
      </c>
      <c r="AZ11" s="82"/>
      <c r="BA11" s="82"/>
      <c r="BB11" s="82" t="s">
        <v>102</v>
      </c>
      <c r="BC11" s="82"/>
      <c r="BD11" s="82"/>
      <c r="BE11" s="82" t="s">
        <v>117</v>
      </c>
      <c r="BF11" s="82"/>
      <c r="BG11" s="82"/>
      <c r="BH11" s="82" t="s">
        <v>1121</v>
      </c>
      <c r="BI11" s="82"/>
      <c r="BJ11" s="82"/>
      <c r="BK11" s="82" t="s">
        <v>103</v>
      </c>
      <c r="BL11" s="82"/>
      <c r="BM11" s="82"/>
      <c r="BN11" s="82" t="s">
        <v>104</v>
      </c>
      <c r="BO11" s="82"/>
      <c r="BP11" s="82"/>
      <c r="BQ11" s="82" t="s">
        <v>105</v>
      </c>
      <c r="BR11" s="82"/>
      <c r="BS11" s="82"/>
      <c r="BT11" s="82" t="s">
        <v>106</v>
      </c>
      <c r="BU11" s="82"/>
      <c r="BV11" s="82"/>
      <c r="BW11" s="82" t="s">
        <v>407</v>
      </c>
      <c r="BX11" s="82"/>
      <c r="BY11" s="82"/>
      <c r="BZ11" s="82" t="s">
        <v>408</v>
      </c>
      <c r="CA11" s="82"/>
      <c r="CB11" s="82"/>
      <c r="CC11" s="82" t="s">
        <v>409</v>
      </c>
      <c r="CD11" s="82"/>
      <c r="CE11" s="82"/>
      <c r="CF11" s="82" t="s">
        <v>410</v>
      </c>
      <c r="CG11" s="82"/>
      <c r="CH11" s="82"/>
      <c r="CI11" s="82" t="s">
        <v>411</v>
      </c>
      <c r="CJ11" s="82"/>
      <c r="CK11" s="82"/>
      <c r="CL11" s="82" t="s">
        <v>412</v>
      </c>
      <c r="CM11" s="82"/>
      <c r="CN11" s="82"/>
      <c r="CO11" s="79" t="s">
        <v>107</v>
      </c>
      <c r="CP11" s="80"/>
      <c r="CQ11" s="81"/>
      <c r="CR11" s="82" t="s">
        <v>108</v>
      </c>
      <c r="CS11" s="82"/>
      <c r="CT11" s="82"/>
      <c r="CU11" s="82" t="s">
        <v>118</v>
      </c>
      <c r="CV11" s="82"/>
      <c r="CW11" s="82"/>
      <c r="CX11" s="82" t="s">
        <v>109</v>
      </c>
      <c r="CY11" s="82"/>
      <c r="CZ11" s="82"/>
      <c r="DA11" s="82" t="s">
        <v>110</v>
      </c>
      <c r="DB11" s="82"/>
      <c r="DC11" s="82"/>
      <c r="DD11" s="82" t="s">
        <v>111</v>
      </c>
      <c r="DE11" s="82"/>
      <c r="DF11" s="82"/>
      <c r="DG11" s="82" t="s">
        <v>112</v>
      </c>
      <c r="DH11" s="82"/>
      <c r="DI11" s="82"/>
      <c r="DJ11" s="82" t="s">
        <v>113</v>
      </c>
      <c r="DK11" s="82"/>
      <c r="DL11" s="82"/>
      <c r="DM11" s="82" t="s">
        <v>114</v>
      </c>
      <c r="DN11" s="82"/>
      <c r="DO11" s="82"/>
      <c r="DP11" s="82" t="s">
        <v>115</v>
      </c>
      <c r="DQ11" s="82"/>
      <c r="DR11" s="82"/>
      <c r="DS11" s="82" t="s">
        <v>119</v>
      </c>
      <c r="DT11" s="82"/>
      <c r="DU11" s="82"/>
      <c r="DV11" s="82" t="s">
        <v>120</v>
      </c>
      <c r="DW11" s="82"/>
      <c r="DX11" s="82"/>
      <c r="DY11" s="82" t="s">
        <v>121</v>
      </c>
      <c r="DZ11" s="82"/>
      <c r="EA11" s="82"/>
      <c r="EB11" s="82" t="s">
        <v>390</v>
      </c>
      <c r="EC11" s="82"/>
      <c r="ED11" s="82"/>
      <c r="EE11" s="82" t="s">
        <v>391</v>
      </c>
      <c r="EF11" s="82"/>
      <c r="EG11" s="82"/>
      <c r="EH11" s="82" t="s">
        <v>392</v>
      </c>
      <c r="EI11" s="82"/>
      <c r="EJ11" s="82"/>
      <c r="EK11" s="82" t="s">
        <v>393</v>
      </c>
      <c r="EL11" s="82"/>
      <c r="EM11" s="82"/>
      <c r="EN11" s="82" t="s">
        <v>394</v>
      </c>
      <c r="EO11" s="82"/>
      <c r="EP11" s="82"/>
      <c r="EQ11" s="82" t="s">
        <v>395</v>
      </c>
      <c r="ER11" s="82"/>
      <c r="ES11" s="82"/>
      <c r="ET11" s="82" t="s">
        <v>396</v>
      </c>
      <c r="EU11" s="82"/>
      <c r="EV11" s="82"/>
      <c r="EW11" s="82" t="s">
        <v>397</v>
      </c>
      <c r="EX11" s="82"/>
      <c r="EY11" s="82"/>
      <c r="EZ11" s="82" t="s">
        <v>398</v>
      </c>
      <c r="FA11" s="82"/>
      <c r="FB11" s="82"/>
      <c r="FC11" s="82" t="s">
        <v>399</v>
      </c>
      <c r="FD11" s="82"/>
      <c r="FE11" s="82"/>
      <c r="FF11" s="82" t="s">
        <v>400</v>
      </c>
      <c r="FG11" s="82"/>
      <c r="FH11" s="82"/>
      <c r="FI11" s="82" t="s">
        <v>401</v>
      </c>
      <c r="FJ11" s="82"/>
      <c r="FK11" s="82"/>
      <c r="FL11" s="82" t="s">
        <v>402</v>
      </c>
      <c r="FM11" s="82"/>
      <c r="FN11" s="82"/>
      <c r="FO11" s="82" t="s">
        <v>403</v>
      </c>
      <c r="FP11" s="82"/>
      <c r="FQ11" s="82"/>
      <c r="FR11" s="82" t="s">
        <v>404</v>
      </c>
      <c r="FS11" s="82"/>
      <c r="FT11" s="82"/>
      <c r="FU11" s="82" t="s">
        <v>405</v>
      </c>
      <c r="FV11" s="82"/>
      <c r="FW11" s="82"/>
      <c r="FX11" s="82" t="s">
        <v>406</v>
      </c>
      <c r="FY11" s="82"/>
      <c r="FZ11" s="82"/>
      <c r="GA11" s="82" t="s">
        <v>384</v>
      </c>
      <c r="GB11" s="82"/>
      <c r="GC11" s="82"/>
      <c r="GD11" s="82" t="s">
        <v>385</v>
      </c>
      <c r="GE11" s="82"/>
      <c r="GF11" s="82"/>
      <c r="GG11" s="82" t="s">
        <v>386</v>
      </c>
      <c r="GH11" s="82"/>
      <c r="GI11" s="82"/>
      <c r="GJ11" s="82" t="s">
        <v>387</v>
      </c>
      <c r="GK11" s="82"/>
      <c r="GL11" s="82"/>
      <c r="GM11" s="82" t="s">
        <v>388</v>
      </c>
      <c r="GN11" s="82"/>
      <c r="GO11" s="82"/>
      <c r="GP11" s="82" t="s">
        <v>389</v>
      </c>
      <c r="GQ11" s="82"/>
      <c r="GR11" s="82"/>
    </row>
    <row r="12" spans="1:200" ht="87" customHeight="1">
      <c r="A12" s="105"/>
      <c r="B12" s="105"/>
      <c r="C12" s="93" t="s">
        <v>1071</v>
      </c>
      <c r="D12" s="93"/>
      <c r="E12" s="93"/>
      <c r="F12" s="93" t="s">
        <v>1073</v>
      </c>
      <c r="G12" s="93"/>
      <c r="H12" s="93"/>
      <c r="I12" s="93" t="s">
        <v>1076</v>
      </c>
      <c r="J12" s="93"/>
      <c r="K12" s="93"/>
      <c r="L12" s="93" t="s">
        <v>1080</v>
      </c>
      <c r="M12" s="93"/>
      <c r="N12" s="93"/>
      <c r="O12" s="93" t="s">
        <v>1084</v>
      </c>
      <c r="P12" s="93"/>
      <c r="Q12" s="93"/>
      <c r="R12" s="93" t="s">
        <v>1088</v>
      </c>
      <c r="S12" s="93"/>
      <c r="T12" s="93"/>
      <c r="U12" s="93" t="s">
        <v>1092</v>
      </c>
      <c r="V12" s="93"/>
      <c r="W12" s="93"/>
      <c r="X12" s="93" t="s">
        <v>1096</v>
      </c>
      <c r="Y12" s="93"/>
      <c r="Z12" s="93"/>
      <c r="AA12" s="93" t="s">
        <v>1098</v>
      </c>
      <c r="AB12" s="93"/>
      <c r="AC12" s="93"/>
      <c r="AD12" s="93" t="s">
        <v>537</v>
      </c>
      <c r="AE12" s="93"/>
      <c r="AF12" s="93"/>
      <c r="AG12" s="93" t="s">
        <v>1103</v>
      </c>
      <c r="AH12" s="93"/>
      <c r="AI12" s="93"/>
      <c r="AJ12" s="93" t="s">
        <v>1104</v>
      </c>
      <c r="AK12" s="93"/>
      <c r="AL12" s="93"/>
      <c r="AM12" s="98" t="s">
        <v>1105</v>
      </c>
      <c r="AN12" s="98"/>
      <c r="AO12" s="98"/>
      <c r="AP12" s="98" t="s">
        <v>1106</v>
      </c>
      <c r="AQ12" s="98"/>
      <c r="AR12" s="98"/>
      <c r="AS12" s="98" t="s">
        <v>1107</v>
      </c>
      <c r="AT12" s="98"/>
      <c r="AU12" s="98"/>
      <c r="AV12" s="98" t="s">
        <v>1111</v>
      </c>
      <c r="AW12" s="98"/>
      <c r="AX12" s="98"/>
      <c r="AY12" s="98" t="s">
        <v>1115</v>
      </c>
      <c r="AZ12" s="98"/>
      <c r="BA12" s="98"/>
      <c r="BB12" s="98" t="s">
        <v>1118</v>
      </c>
      <c r="BC12" s="98"/>
      <c r="BD12" s="98"/>
      <c r="BE12" s="98" t="s">
        <v>1119</v>
      </c>
      <c r="BF12" s="98"/>
      <c r="BG12" s="98"/>
      <c r="BH12" s="98" t="s">
        <v>1122</v>
      </c>
      <c r="BI12" s="98"/>
      <c r="BJ12" s="98"/>
      <c r="BK12" s="98" t="s">
        <v>1123</v>
      </c>
      <c r="BL12" s="98"/>
      <c r="BM12" s="98"/>
      <c r="BN12" s="98" t="s">
        <v>1124</v>
      </c>
      <c r="BO12" s="98"/>
      <c r="BP12" s="98"/>
      <c r="BQ12" s="98" t="s">
        <v>559</v>
      </c>
      <c r="BR12" s="98"/>
      <c r="BS12" s="98"/>
      <c r="BT12" s="98" t="s">
        <v>562</v>
      </c>
      <c r="BU12" s="98"/>
      <c r="BV12" s="98"/>
      <c r="BW12" s="93" t="s">
        <v>1125</v>
      </c>
      <c r="BX12" s="93"/>
      <c r="BY12" s="93"/>
      <c r="BZ12" s="93" t="s">
        <v>1126</v>
      </c>
      <c r="CA12" s="93"/>
      <c r="CB12" s="93"/>
      <c r="CC12" s="93" t="s">
        <v>1127</v>
      </c>
      <c r="CD12" s="93"/>
      <c r="CE12" s="93"/>
      <c r="CF12" s="93" t="s">
        <v>1131</v>
      </c>
      <c r="CG12" s="93"/>
      <c r="CH12" s="93"/>
      <c r="CI12" s="93" t="s">
        <v>1135</v>
      </c>
      <c r="CJ12" s="93"/>
      <c r="CK12" s="93"/>
      <c r="CL12" s="93" t="s">
        <v>573</v>
      </c>
      <c r="CM12" s="93"/>
      <c r="CN12" s="93"/>
      <c r="CO12" s="98" t="s">
        <v>1137</v>
      </c>
      <c r="CP12" s="98"/>
      <c r="CQ12" s="98"/>
      <c r="CR12" s="98" t="s">
        <v>1141</v>
      </c>
      <c r="CS12" s="98"/>
      <c r="CT12" s="98"/>
      <c r="CU12" s="98" t="s">
        <v>1144</v>
      </c>
      <c r="CV12" s="98"/>
      <c r="CW12" s="98"/>
      <c r="CX12" s="98" t="s">
        <v>1148</v>
      </c>
      <c r="CY12" s="98"/>
      <c r="CZ12" s="98"/>
      <c r="DA12" s="98" t="s">
        <v>581</v>
      </c>
      <c r="DB12" s="98"/>
      <c r="DC12" s="98"/>
      <c r="DD12" s="93" t="s">
        <v>1149</v>
      </c>
      <c r="DE12" s="93"/>
      <c r="DF12" s="93"/>
      <c r="DG12" s="93" t="s">
        <v>1153</v>
      </c>
      <c r="DH12" s="93"/>
      <c r="DI12" s="93"/>
      <c r="DJ12" s="93" t="s">
        <v>1157</v>
      </c>
      <c r="DK12" s="93"/>
      <c r="DL12" s="93"/>
      <c r="DM12" s="98" t="s">
        <v>1159</v>
      </c>
      <c r="DN12" s="98"/>
      <c r="DO12" s="98"/>
      <c r="DP12" s="93" t="s">
        <v>1160</v>
      </c>
      <c r="DQ12" s="93"/>
      <c r="DR12" s="93"/>
      <c r="DS12" s="93" t="s">
        <v>589</v>
      </c>
      <c r="DT12" s="93"/>
      <c r="DU12" s="93"/>
      <c r="DV12" s="93" t="s">
        <v>591</v>
      </c>
      <c r="DW12" s="93"/>
      <c r="DX12" s="93"/>
      <c r="DY12" s="98" t="s">
        <v>1165</v>
      </c>
      <c r="DZ12" s="98"/>
      <c r="EA12" s="98"/>
      <c r="EB12" s="98" t="s">
        <v>1168</v>
      </c>
      <c r="EC12" s="98"/>
      <c r="ED12" s="98"/>
      <c r="EE12" s="98" t="s">
        <v>1169</v>
      </c>
      <c r="EF12" s="98"/>
      <c r="EG12" s="98"/>
      <c r="EH12" s="98" t="s">
        <v>1173</v>
      </c>
      <c r="EI12" s="98"/>
      <c r="EJ12" s="98"/>
      <c r="EK12" s="98" t="s">
        <v>1177</v>
      </c>
      <c r="EL12" s="98"/>
      <c r="EM12" s="98"/>
      <c r="EN12" s="98" t="s">
        <v>597</v>
      </c>
      <c r="EO12" s="98"/>
      <c r="EP12" s="98"/>
      <c r="EQ12" s="93" t="s">
        <v>1179</v>
      </c>
      <c r="ER12" s="93"/>
      <c r="ES12" s="93"/>
      <c r="ET12" s="93" t="s">
        <v>604</v>
      </c>
      <c r="EU12" s="93"/>
      <c r="EV12" s="93"/>
      <c r="EW12" s="93" t="s">
        <v>1186</v>
      </c>
      <c r="EX12" s="93"/>
      <c r="EY12" s="93"/>
      <c r="EZ12" s="93" t="s">
        <v>600</v>
      </c>
      <c r="FA12" s="93"/>
      <c r="FB12" s="93"/>
      <c r="FC12" s="93" t="s">
        <v>601</v>
      </c>
      <c r="FD12" s="93"/>
      <c r="FE12" s="93"/>
      <c r="FF12" s="93" t="s">
        <v>1193</v>
      </c>
      <c r="FG12" s="93"/>
      <c r="FH12" s="93"/>
      <c r="FI12" s="98" t="s">
        <v>1197</v>
      </c>
      <c r="FJ12" s="98"/>
      <c r="FK12" s="98"/>
      <c r="FL12" s="98" t="s">
        <v>1201</v>
      </c>
      <c r="FM12" s="98"/>
      <c r="FN12" s="98"/>
      <c r="FO12" s="98" t="s">
        <v>1205</v>
      </c>
      <c r="FP12" s="98"/>
      <c r="FQ12" s="98"/>
      <c r="FR12" s="98" t="s">
        <v>606</v>
      </c>
      <c r="FS12" s="98"/>
      <c r="FT12" s="98"/>
      <c r="FU12" s="98" t="s">
        <v>1212</v>
      </c>
      <c r="FV12" s="98"/>
      <c r="FW12" s="98"/>
      <c r="FX12" s="98" t="s">
        <v>1215</v>
      </c>
      <c r="FY12" s="98"/>
      <c r="FZ12" s="98"/>
      <c r="GA12" s="93" t="s">
        <v>1219</v>
      </c>
      <c r="GB12" s="93"/>
      <c r="GC12" s="93"/>
      <c r="GD12" s="93" t="s">
        <v>1220</v>
      </c>
      <c r="GE12" s="93"/>
      <c r="GF12" s="93"/>
      <c r="GG12" s="93" t="s">
        <v>1224</v>
      </c>
      <c r="GH12" s="93"/>
      <c r="GI12" s="93"/>
      <c r="GJ12" s="93" t="s">
        <v>1228</v>
      </c>
      <c r="GK12" s="93"/>
      <c r="GL12" s="93"/>
      <c r="GM12" s="93" t="s">
        <v>1232</v>
      </c>
      <c r="GN12" s="93"/>
      <c r="GO12" s="93"/>
      <c r="GP12" s="93" t="s">
        <v>1236</v>
      </c>
      <c r="GQ12" s="93"/>
      <c r="GR12" s="93"/>
    </row>
    <row r="13" spans="1:200" ht="156">
      <c r="A13" s="105"/>
      <c r="B13" s="10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4">
        <v>1</v>
      </c>
      <c r="B14" s="13" t="s">
        <v>1413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/>
      <c r="AO14" s="17">
        <v>1</v>
      </c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/>
      <c r="GC14" s="17">
        <v>1</v>
      </c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>
      <c r="A15" s="2">
        <v>2</v>
      </c>
      <c r="B15" s="1" t="s">
        <v>1414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>
      <c r="A16" s="2">
        <v>3</v>
      </c>
      <c r="B16" s="1" t="s">
        <v>1415</v>
      </c>
      <c r="C16" s="9"/>
      <c r="D16" s="9">
        <v>1</v>
      </c>
      <c r="E16" s="9"/>
      <c r="F16" s="1">
        <v>1</v>
      </c>
      <c r="G16" s="1"/>
      <c r="H16" s="1"/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>
      <c r="A17" s="2">
        <v>4</v>
      </c>
      <c r="B17" s="1" t="s">
        <v>1416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20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>
      <c r="A18" s="2">
        <v>5</v>
      </c>
      <c r="B18" s="1" t="s">
        <v>1417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>
      <c r="A19" s="2">
        <v>6</v>
      </c>
      <c r="B19" s="1" t="s">
        <v>1418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>
      <c r="A20" s="101" t="s">
        <v>171</v>
      </c>
      <c r="B20" s="102"/>
      <c r="C20" s="51">
        <f t="shared" ref="C20:AH20" si="0">SUM(C14:C19)</f>
        <v>0</v>
      </c>
      <c r="D20" s="51">
        <f t="shared" si="0"/>
        <v>6</v>
      </c>
      <c r="E20" s="51">
        <f t="shared" si="0"/>
        <v>0</v>
      </c>
      <c r="F20" s="51">
        <f t="shared" si="0"/>
        <v>2</v>
      </c>
      <c r="G20" s="51">
        <f t="shared" si="0"/>
        <v>3</v>
      </c>
      <c r="H20" s="51">
        <f t="shared" si="0"/>
        <v>1</v>
      </c>
      <c r="I20" s="51">
        <f t="shared" si="0"/>
        <v>0</v>
      </c>
      <c r="J20" s="51">
        <f t="shared" si="0"/>
        <v>6</v>
      </c>
      <c r="K20" s="51">
        <f t="shared" si="0"/>
        <v>0</v>
      </c>
      <c r="L20" s="51">
        <f t="shared" si="0"/>
        <v>2</v>
      </c>
      <c r="M20" s="51">
        <f t="shared" si="0"/>
        <v>4</v>
      </c>
      <c r="N20" s="51">
        <f t="shared" si="0"/>
        <v>0</v>
      </c>
      <c r="O20" s="51">
        <f t="shared" si="0"/>
        <v>2</v>
      </c>
      <c r="P20" s="51">
        <f t="shared" si="0"/>
        <v>4</v>
      </c>
      <c r="Q20" s="51">
        <f t="shared" si="0"/>
        <v>0</v>
      </c>
      <c r="R20" s="51">
        <f t="shared" si="0"/>
        <v>2</v>
      </c>
      <c r="S20" s="51">
        <f t="shared" si="0"/>
        <v>4</v>
      </c>
      <c r="T20" s="51">
        <f t="shared" si="0"/>
        <v>0</v>
      </c>
      <c r="U20" s="51">
        <f t="shared" si="0"/>
        <v>0</v>
      </c>
      <c r="V20" s="51">
        <f t="shared" si="0"/>
        <v>6</v>
      </c>
      <c r="W20" s="51">
        <f t="shared" si="0"/>
        <v>0</v>
      </c>
      <c r="X20" s="51">
        <f t="shared" si="0"/>
        <v>0</v>
      </c>
      <c r="Y20" s="51">
        <f t="shared" si="0"/>
        <v>6</v>
      </c>
      <c r="Z20" s="51">
        <f t="shared" si="0"/>
        <v>0</v>
      </c>
      <c r="AA20" s="51">
        <f t="shared" si="0"/>
        <v>0</v>
      </c>
      <c r="AB20" s="51">
        <f t="shared" si="0"/>
        <v>6</v>
      </c>
      <c r="AC20" s="51">
        <f t="shared" si="0"/>
        <v>0</v>
      </c>
      <c r="AD20" s="51">
        <f t="shared" si="0"/>
        <v>0</v>
      </c>
      <c r="AE20" s="51">
        <f t="shared" si="0"/>
        <v>6</v>
      </c>
      <c r="AF20" s="51">
        <f t="shared" si="0"/>
        <v>0</v>
      </c>
      <c r="AG20" s="51">
        <f t="shared" si="0"/>
        <v>3</v>
      </c>
      <c r="AH20" s="51">
        <f t="shared" si="0"/>
        <v>3</v>
      </c>
      <c r="AI20" s="51">
        <f t="shared" ref="AI20:BN20" si="1">SUM(AI14:AI19)</f>
        <v>0</v>
      </c>
      <c r="AJ20" s="51">
        <f t="shared" si="1"/>
        <v>0</v>
      </c>
      <c r="AK20" s="51">
        <f t="shared" si="1"/>
        <v>6</v>
      </c>
      <c r="AL20" s="51">
        <f t="shared" si="1"/>
        <v>0</v>
      </c>
      <c r="AM20" s="51">
        <f t="shared" si="1"/>
        <v>0</v>
      </c>
      <c r="AN20" s="51">
        <f t="shared" si="1"/>
        <v>2</v>
      </c>
      <c r="AO20" s="51">
        <f t="shared" si="1"/>
        <v>4</v>
      </c>
      <c r="AP20" s="51">
        <f t="shared" si="1"/>
        <v>0</v>
      </c>
      <c r="AQ20" s="51">
        <f t="shared" si="1"/>
        <v>6</v>
      </c>
      <c r="AR20" s="51">
        <f t="shared" si="1"/>
        <v>0</v>
      </c>
      <c r="AS20" s="51">
        <f t="shared" si="1"/>
        <v>0</v>
      </c>
      <c r="AT20" s="51">
        <f t="shared" si="1"/>
        <v>6</v>
      </c>
      <c r="AU20" s="51">
        <f t="shared" si="1"/>
        <v>0</v>
      </c>
      <c r="AV20" s="51">
        <f t="shared" si="1"/>
        <v>0</v>
      </c>
      <c r="AW20" s="51">
        <f t="shared" si="1"/>
        <v>6</v>
      </c>
      <c r="AX20" s="51">
        <f t="shared" si="1"/>
        <v>0</v>
      </c>
      <c r="AY20" s="51">
        <f t="shared" si="1"/>
        <v>2</v>
      </c>
      <c r="AZ20" s="51">
        <f t="shared" si="1"/>
        <v>4</v>
      </c>
      <c r="BA20" s="51">
        <f t="shared" si="1"/>
        <v>0</v>
      </c>
      <c r="BB20" s="51">
        <f t="shared" si="1"/>
        <v>0</v>
      </c>
      <c r="BC20" s="51">
        <f t="shared" si="1"/>
        <v>6</v>
      </c>
      <c r="BD20" s="51">
        <f t="shared" si="1"/>
        <v>0</v>
      </c>
      <c r="BE20" s="51">
        <f t="shared" si="1"/>
        <v>0</v>
      </c>
      <c r="BF20" s="51">
        <f t="shared" si="1"/>
        <v>6</v>
      </c>
      <c r="BG20" s="51">
        <f t="shared" si="1"/>
        <v>0</v>
      </c>
      <c r="BH20" s="51">
        <f t="shared" si="1"/>
        <v>3</v>
      </c>
      <c r="BI20" s="51">
        <f t="shared" si="1"/>
        <v>3</v>
      </c>
      <c r="BJ20" s="51">
        <f t="shared" si="1"/>
        <v>0</v>
      </c>
      <c r="BK20" s="51">
        <f t="shared" si="1"/>
        <v>0</v>
      </c>
      <c r="BL20" s="51">
        <f t="shared" si="1"/>
        <v>6</v>
      </c>
      <c r="BM20" s="51">
        <f t="shared" si="1"/>
        <v>0</v>
      </c>
      <c r="BN20" s="51">
        <f t="shared" si="1"/>
        <v>3</v>
      </c>
      <c r="BO20" s="51">
        <f t="shared" ref="BO20:CT20" si="2">SUM(BO14:BO19)</f>
        <v>3</v>
      </c>
      <c r="BP20" s="51">
        <f t="shared" si="2"/>
        <v>0</v>
      </c>
      <c r="BQ20" s="51">
        <f t="shared" si="2"/>
        <v>0</v>
      </c>
      <c r="BR20" s="51">
        <f t="shared" si="2"/>
        <v>6</v>
      </c>
      <c r="BS20" s="51">
        <f t="shared" si="2"/>
        <v>0</v>
      </c>
      <c r="BT20" s="51">
        <f t="shared" si="2"/>
        <v>2</v>
      </c>
      <c r="BU20" s="51">
        <f t="shared" si="2"/>
        <v>4</v>
      </c>
      <c r="BV20" s="51">
        <f t="shared" si="2"/>
        <v>0</v>
      </c>
      <c r="BW20" s="51">
        <f t="shared" si="2"/>
        <v>6</v>
      </c>
      <c r="BX20" s="51">
        <f t="shared" si="2"/>
        <v>0</v>
      </c>
      <c r="BY20" s="51">
        <f t="shared" si="2"/>
        <v>0</v>
      </c>
      <c r="BZ20" s="51">
        <f t="shared" si="2"/>
        <v>4</v>
      </c>
      <c r="CA20" s="51">
        <f t="shared" si="2"/>
        <v>2</v>
      </c>
      <c r="CB20" s="51">
        <f t="shared" si="2"/>
        <v>0</v>
      </c>
      <c r="CC20" s="51">
        <f t="shared" si="2"/>
        <v>0</v>
      </c>
      <c r="CD20" s="51">
        <f t="shared" si="2"/>
        <v>6</v>
      </c>
      <c r="CE20" s="51">
        <f t="shared" si="2"/>
        <v>0</v>
      </c>
      <c r="CF20" s="51">
        <f t="shared" si="2"/>
        <v>6</v>
      </c>
      <c r="CG20" s="51">
        <f t="shared" si="2"/>
        <v>0</v>
      </c>
      <c r="CH20" s="51">
        <f t="shared" si="2"/>
        <v>0</v>
      </c>
      <c r="CI20" s="51">
        <f t="shared" si="2"/>
        <v>0</v>
      </c>
      <c r="CJ20" s="51">
        <f t="shared" si="2"/>
        <v>6</v>
      </c>
      <c r="CK20" s="51">
        <f t="shared" si="2"/>
        <v>0</v>
      </c>
      <c r="CL20" s="51">
        <f t="shared" si="2"/>
        <v>2</v>
      </c>
      <c r="CM20" s="51">
        <f t="shared" si="2"/>
        <v>4</v>
      </c>
      <c r="CN20" s="51">
        <f t="shared" si="2"/>
        <v>0</v>
      </c>
      <c r="CO20" s="51">
        <f t="shared" si="2"/>
        <v>2</v>
      </c>
      <c r="CP20" s="51">
        <f t="shared" si="2"/>
        <v>4</v>
      </c>
      <c r="CQ20" s="51">
        <f t="shared" si="2"/>
        <v>0</v>
      </c>
      <c r="CR20" s="51">
        <f t="shared" si="2"/>
        <v>2</v>
      </c>
      <c r="CS20" s="51">
        <f t="shared" si="2"/>
        <v>4</v>
      </c>
      <c r="CT20" s="51">
        <f t="shared" si="2"/>
        <v>0</v>
      </c>
      <c r="CU20" s="51">
        <f t="shared" ref="CU20:DZ20" si="3">SUM(CU14:CU19)</f>
        <v>2</v>
      </c>
      <c r="CV20" s="51">
        <f t="shared" si="3"/>
        <v>4</v>
      </c>
      <c r="CW20" s="51">
        <f t="shared" si="3"/>
        <v>0</v>
      </c>
      <c r="CX20" s="51">
        <f t="shared" si="3"/>
        <v>2</v>
      </c>
      <c r="CY20" s="51">
        <f t="shared" si="3"/>
        <v>4</v>
      </c>
      <c r="CZ20" s="51">
        <f t="shared" si="3"/>
        <v>0</v>
      </c>
      <c r="DA20" s="51">
        <f t="shared" si="3"/>
        <v>2</v>
      </c>
      <c r="DB20" s="51">
        <f t="shared" si="3"/>
        <v>4</v>
      </c>
      <c r="DC20" s="51">
        <f t="shared" si="3"/>
        <v>0</v>
      </c>
      <c r="DD20" s="51">
        <f t="shared" si="3"/>
        <v>6</v>
      </c>
      <c r="DE20" s="51">
        <f t="shared" si="3"/>
        <v>0</v>
      </c>
      <c r="DF20" s="51">
        <f t="shared" si="3"/>
        <v>0</v>
      </c>
      <c r="DG20" s="51">
        <f t="shared" si="3"/>
        <v>2</v>
      </c>
      <c r="DH20" s="51">
        <f t="shared" si="3"/>
        <v>4</v>
      </c>
      <c r="DI20" s="51">
        <f t="shared" si="3"/>
        <v>0</v>
      </c>
      <c r="DJ20" s="51">
        <f t="shared" si="3"/>
        <v>0</v>
      </c>
      <c r="DK20" s="51">
        <f t="shared" si="3"/>
        <v>6</v>
      </c>
      <c r="DL20" s="51">
        <f t="shared" si="3"/>
        <v>0</v>
      </c>
      <c r="DM20" s="51">
        <f t="shared" si="3"/>
        <v>0</v>
      </c>
      <c r="DN20" s="51">
        <f t="shared" si="3"/>
        <v>6</v>
      </c>
      <c r="DO20" s="51">
        <f t="shared" si="3"/>
        <v>0</v>
      </c>
      <c r="DP20" s="51">
        <f t="shared" si="3"/>
        <v>0</v>
      </c>
      <c r="DQ20" s="51">
        <f t="shared" si="3"/>
        <v>6</v>
      </c>
      <c r="DR20" s="51">
        <f t="shared" si="3"/>
        <v>0</v>
      </c>
      <c r="DS20" s="51">
        <f t="shared" si="3"/>
        <v>6</v>
      </c>
      <c r="DT20" s="51">
        <f t="shared" si="3"/>
        <v>0</v>
      </c>
      <c r="DU20" s="51">
        <f t="shared" si="3"/>
        <v>0</v>
      </c>
      <c r="DV20" s="51">
        <f t="shared" si="3"/>
        <v>2</v>
      </c>
      <c r="DW20" s="51">
        <f t="shared" si="3"/>
        <v>4</v>
      </c>
      <c r="DX20" s="51">
        <f t="shared" si="3"/>
        <v>0</v>
      </c>
      <c r="DY20" s="51">
        <f t="shared" si="3"/>
        <v>2</v>
      </c>
      <c r="DZ20" s="51">
        <f t="shared" si="3"/>
        <v>4</v>
      </c>
      <c r="EA20" s="51">
        <f t="shared" ref="EA20:FF20" si="4">SUM(EA14:EA19)</f>
        <v>0</v>
      </c>
      <c r="EB20" s="51">
        <f t="shared" si="4"/>
        <v>2</v>
      </c>
      <c r="EC20" s="51">
        <f t="shared" si="4"/>
        <v>4</v>
      </c>
      <c r="ED20" s="51">
        <f t="shared" si="4"/>
        <v>0</v>
      </c>
      <c r="EE20" s="51">
        <f t="shared" si="4"/>
        <v>0</v>
      </c>
      <c r="EF20" s="51">
        <f t="shared" si="4"/>
        <v>6</v>
      </c>
      <c r="EG20" s="51">
        <f t="shared" si="4"/>
        <v>0</v>
      </c>
      <c r="EH20" s="51">
        <f t="shared" si="4"/>
        <v>0</v>
      </c>
      <c r="EI20" s="51">
        <f t="shared" si="4"/>
        <v>6</v>
      </c>
      <c r="EJ20" s="51">
        <f t="shared" si="4"/>
        <v>0</v>
      </c>
      <c r="EK20" s="51">
        <f t="shared" si="4"/>
        <v>0</v>
      </c>
      <c r="EL20" s="51">
        <f t="shared" si="4"/>
        <v>6</v>
      </c>
      <c r="EM20" s="51">
        <f t="shared" si="4"/>
        <v>0</v>
      </c>
      <c r="EN20" s="51">
        <f t="shared" si="4"/>
        <v>0</v>
      </c>
      <c r="EO20" s="51">
        <f t="shared" si="4"/>
        <v>6</v>
      </c>
      <c r="EP20" s="51">
        <f t="shared" si="4"/>
        <v>0</v>
      </c>
      <c r="EQ20" s="51">
        <f t="shared" si="4"/>
        <v>0</v>
      </c>
      <c r="ER20" s="51">
        <f t="shared" si="4"/>
        <v>6</v>
      </c>
      <c r="ES20" s="51">
        <f t="shared" si="4"/>
        <v>0</v>
      </c>
      <c r="ET20" s="51">
        <f t="shared" si="4"/>
        <v>0</v>
      </c>
      <c r="EU20" s="51">
        <f t="shared" si="4"/>
        <v>6</v>
      </c>
      <c r="EV20" s="51">
        <f t="shared" si="4"/>
        <v>0</v>
      </c>
      <c r="EW20" s="51">
        <f t="shared" si="4"/>
        <v>0</v>
      </c>
      <c r="EX20" s="51">
        <f t="shared" si="4"/>
        <v>6</v>
      </c>
      <c r="EY20" s="51">
        <f t="shared" si="4"/>
        <v>0</v>
      </c>
      <c r="EZ20" s="51">
        <f t="shared" si="4"/>
        <v>0</v>
      </c>
      <c r="FA20" s="51">
        <f t="shared" si="4"/>
        <v>6</v>
      </c>
      <c r="FB20" s="51">
        <f t="shared" si="4"/>
        <v>0</v>
      </c>
      <c r="FC20" s="51">
        <f t="shared" si="4"/>
        <v>2</v>
      </c>
      <c r="FD20" s="51">
        <f t="shared" si="4"/>
        <v>4</v>
      </c>
      <c r="FE20" s="51">
        <f t="shared" si="4"/>
        <v>0</v>
      </c>
      <c r="FF20" s="51">
        <f t="shared" si="4"/>
        <v>2</v>
      </c>
      <c r="FG20" s="51">
        <f t="shared" ref="FG20:GL20" si="5">SUM(FG14:FG19)</f>
        <v>4</v>
      </c>
      <c r="FH20" s="51">
        <f t="shared" si="5"/>
        <v>0</v>
      </c>
      <c r="FI20" s="51">
        <f t="shared" si="5"/>
        <v>4</v>
      </c>
      <c r="FJ20" s="51">
        <f t="shared" si="5"/>
        <v>2</v>
      </c>
      <c r="FK20" s="51">
        <f t="shared" si="5"/>
        <v>0</v>
      </c>
      <c r="FL20" s="51">
        <f t="shared" si="5"/>
        <v>0</v>
      </c>
      <c r="FM20" s="51">
        <f t="shared" si="5"/>
        <v>6</v>
      </c>
      <c r="FN20" s="51">
        <f t="shared" si="5"/>
        <v>0</v>
      </c>
      <c r="FO20" s="51">
        <f t="shared" si="5"/>
        <v>0</v>
      </c>
      <c r="FP20" s="51">
        <f t="shared" si="5"/>
        <v>6</v>
      </c>
      <c r="FQ20" s="51">
        <f t="shared" si="5"/>
        <v>0</v>
      </c>
      <c r="FR20" s="51">
        <f t="shared" si="5"/>
        <v>4</v>
      </c>
      <c r="FS20" s="51">
        <f t="shared" si="5"/>
        <v>2</v>
      </c>
      <c r="FT20" s="51">
        <f t="shared" si="5"/>
        <v>0</v>
      </c>
      <c r="FU20" s="51">
        <f t="shared" si="5"/>
        <v>2</v>
      </c>
      <c r="FV20" s="51">
        <f t="shared" si="5"/>
        <v>4</v>
      </c>
      <c r="FW20" s="51">
        <f t="shared" si="5"/>
        <v>0</v>
      </c>
      <c r="FX20" s="51">
        <f t="shared" si="5"/>
        <v>0</v>
      </c>
      <c r="FY20" s="51">
        <f t="shared" si="5"/>
        <v>6</v>
      </c>
      <c r="FZ20" s="51">
        <f t="shared" si="5"/>
        <v>0</v>
      </c>
      <c r="GA20" s="51">
        <f t="shared" si="5"/>
        <v>0</v>
      </c>
      <c r="GB20" s="51">
        <f t="shared" si="5"/>
        <v>3</v>
      </c>
      <c r="GC20" s="51">
        <f t="shared" si="5"/>
        <v>3</v>
      </c>
      <c r="GD20" s="51">
        <f t="shared" si="5"/>
        <v>0</v>
      </c>
      <c r="GE20" s="51">
        <f t="shared" si="5"/>
        <v>6</v>
      </c>
      <c r="GF20" s="51">
        <f t="shared" si="5"/>
        <v>0</v>
      </c>
      <c r="GG20" s="51">
        <f t="shared" si="5"/>
        <v>4</v>
      </c>
      <c r="GH20" s="51">
        <f t="shared" si="5"/>
        <v>2</v>
      </c>
      <c r="GI20" s="51">
        <f t="shared" si="5"/>
        <v>0</v>
      </c>
      <c r="GJ20" s="51">
        <f t="shared" si="5"/>
        <v>0</v>
      </c>
      <c r="GK20" s="51">
        <f t="shared" si="5"/>
        <v>6</v>
      </c>
      <c r="GL20" s="51">
        <f t="shared" si="5"/>
        <v>0</v>
      </c>
      <c r="GM20" s="51">
        <f t="shared" ref="GM20:GR20" si="6">SUM(GM14:GM19)</f>
        <v>0</v>
      </c>
      <c r="GN20" s="51">
        <f t="shared" si="6"/>
        <v>6</v>
      </c>
      <c r="GO20" s="51">
        <f t="shared" si="6"/>
        <v>0</v>
      </c>
      <c r="GP20" s="51">
        <f t="shared" si="6"/>
        <v>0</v>
      </c>
      <c r="GQ20" s="51">
        <f t="shared" si="6"/>
        <v>6</v>
      </c>
      <c r="GR20" s="51">
        <f t="shared" si="6"/>
        <v>0</v>
      </c>
    </row>
    <row r="21" spans="1:200" ht="37.5" customHeight="1">
      <c r="A21" s="103" t="s">
        <v>793</v>
      </c>
      <c r="B21" s="104"/>
      <c r="C21" s="10">
        <f t="shared" ref="C21:AA21" si="7">C20/6%</f>
        <v>0</v>
      </c>
      <c r="D21" s="10">
        <f t="shared" si="7"/>
        <v>100</v>
      </c>
      <c r="E21" s="10">
        <f t="shared" si="7"/>
        <v>0</v>
      </c>
      <c r="F21" s="10">
        <f t="shared" si="7"/>
        <v>33.333333333333336</v>
      </c>
      <c r="G21" s="10">
        <f t="shared" si="7"/>
        <v>50</v>
      </c>
      <c r="H21" s="10">
        <f t="shared" si="7"/>
        <v>16.666666666666668</v>
      </c>
      <c r="I21" s="10">
        <f t="shared" si="7"/>
        <v>0</v>
      </c>
      <c r="J21" s="10">
        <f t="shared" si="7"/>
        <v>100</v>
      </c>
      <c r="K21" s="10">
        <f t="shared" si="7"/>
        <v>0</v>
      </c>
      <c r="L21" s="10">
        <f t="shared" si="7"/>
        <v>33.333333333333336</v>
      </c>
      <c r="M21" s="10">
        <f t="shared" si="7"/>
        <v>66.666666666666671</v>
      </c>
      <c r="N21" s="10">
        <f t="shared" si="7"/>
        <v>0</v>
      </c>
      <c r="O21" s="10">
        <f t="shared" si="7"/>
        <v>33.333333333333336</v>
      </c>
      <c r="P21" s="10">
        <f t="shared" si="7"/>
        <v>66.666666666666671</v>
      </c>
      <c r="Q21" s="10">
        <f t="shared" si="7"/>
        <v>0</v>
      </c>
      <c r="R21" s="10">
        <f t="shared" si="7"/>
        <v>33.333333333333336</v>
      </c>
      <c r="S21" s="10">
        <f t="shared" si="7"/>
        <v>66.666666666666671</v>
      </c>
      <c r="T21" s="10">
        <f t="shared" si="7"/>
        <v>0</v>
      </c>
      <c r="U21" s="10">
        <f t="shared" si="7"/>
        <v>0</v>
      </c>
      <c r="V21" s="10">
        <f t="shared" si="7"/>
        <v>100</v>
      </c>
      <c r="W21" s="10">
        <f t="shared" si="7"/>
        <v>0</v>
      </c>
      <c r="X21" s="10">
        <f t="shared" si="7"/>
        <v>0</v>
      </c>
      <c r="Y21" s="10">
        <f t="shared" si="7"/>
        <v>100</v>
      </c>
      <c r="Z21" s="10">
        <f t="shared" si="7"/>
        <v>0</v>
      </c>
      <c r="AA21" s="10">
        <f t="shared" si="7"/>
        <v>0</v>
      </c>
      <c r="AB21" s="10">
        <v>100</v>
      </c>
      <c r="AC21" s="10">
        <f>AC20/6%</f>
        <v>0</v>
      </c>
      <c r="AD21" s="10">
        <f>AD20/6%</f>
        <v>0</v>
      </c>
      <c r="AE21" s="10">
        <v>100</v>
      </c>
      <c r="AF21" s="10">
        <f>AF20/6%</f>
        <v>0</v>
      </c>
      <c r="AG21" s="10">
        <v>50</v>
      </c>
      <c r="AH21" s="10">
        <f t="shared" ref="AH21:BM21" si="8">AH20/6%</f>
        <v>50</v>
      </c>
      <c r="AI21" s="10">
        <f t="shared" si="8"/>
        <v>0</v>
      </c>
      <c r="AJ21" s="10">
        <f t="shared" si="8"/>
        <v>0</v>
      </c>
      <c r="AK21" s="10">
        <f t="shared" si="8"/>
        <v>100</v>
      </c>
      <c r="AL21" s="10">
        <f t="shared" si="8"/>
        <v>0</v>
      </c>
      <c r="AM21" s="10">
        <f t="shared" si="8"/>
        <v>0</v>
      </c>
      <c r="AN21" s="10">
        <f t="shared" si="8"/>
        <v>33.333333333333336</v>
      </c>
      <c r="AO21" s="10">
        <f t="shared" si="8"/>
        <v>66.666666666666671</v>
      </c>
      <c r="AP21" s="10">
        <f t="shared" si="8"/>
        <v>0</v>
      </c>
      <c r="AQ21" s="10">
        <f t="shared" si="8"/>
        <v>100</v>
      </c>
      <c r="AR21" s="10">
        <f t="shared" si="8"/>
        <v>0</v>
      </c>
      <c r="AS21" s="10">
        <f t="shared" si="8"/>
        <v>0</v>
      </c>
      <c r="AT21" s="10">
        <f t="shared" si="8"/>
        <v>100</v>
      </c>
      <c r="AU21" s="10">
        <f t="shared" si="8"/>
        <v>0</v>
      </c>
      <c r="AV21" s="10">
        <f t="shared" si="8"/>
        <v>0</v>
      </c>
      <c r="AW21" s="10">
        <f t="shared" si="8"/>
        <v>100</v>
      </c>
      <c r="AX21" s="10">
        <f t="shared" si="8"/>
        <v>0</v>
      </c>
      <c r="AY21" s="10">
        <f t="shared" si="8"/>
        <v>33.333333333333336</v>
      </c>
      <c r="AZ21" s="10">
        <f t="shared" si="8"/>
        <v>66.666666666666671</v>
      </c>
      <c r="BA21" s="10">
        <f t="shared" si="8"/>
        <v>0</v>
      </c>
      <c r="BB21" s="10">
        <f t="shared" si="8"/>
        <v>0</v>
      </c>
      <c r="BC21" s="10">
        <f t="shared" si="8"/>
        <v>100</v>
      </c>
      <c r="BD21" s="10">
        <f t="shared" si="8"/>
        <v>0</v>
      </c>
      <c r="BE21" s="10">
        <f t="shared" si="8"/>
        <v>0</v>
      </c>
      <c r="BF21" s="10">
        <f t="shared" si="8"/>
        <v>100</v>
      </c>
      <c r="BG21" s="10">
        <f t="shared" si="8"/>
        <v>0</v>
      </c>
      <c r="BH21" s="10">
        <f t="shared" si="8"/>
        <v>50</v>
      </c>
      <c r="BI21" s="10">
        <f t="shared" si="8"/>
        <v>50</v>
      </c>
      <c r="BJ21" s="10">
        <f t="shared" si="8"/>
        <v>0</v>
      </c>
      <c r="BK21" s="10">
        <f t="shared" si="8"/>
        <v>0</v>
      </c>
      <c r="BL21" s="10">
        <f t="shared" si="8"/>
        <v>100</v>
      </c>
      <c r="BM21" s="10">
        <f t="shared" si="8"/>
        <v>0</v>
      </c>
      <c r="BN21" s="10">
        <f t="shared" ref="BN21:CS21" si="9">BN20/6%</f>
        <v>50</v>
      </c>
      <c r="BO21" s="10">
        <f t="shared" si="9"/>
        <v>50</v>
      </c>
      <c r="BP21" s="10">
        <f t="shared" si="9"/>
        <v>0</v>
      </c>
      <c r="BQ21" s="10">
        <f t="shared" si="9"/>
        <v>0</v>
      </c>
      <c r="BR21" s="10">
        <f t="shared" si="9"/>
        <v>100</v>
      </c>
      <c r="BS21" s="10">
        <f t="shared" si="9"/>
        <v>0</v>
      </c>
      <c r="BT21" s="10">
        <f t="shared" si="9"/>
        <v>33.333333333333336</v>
      </c>
      <c r="BU21" s="10">
        <f t="shared" si="9"/>
        <v>66.666666666666671</v>
      </c>
      <c r="BV21" s="10">
        <f t="shared" si="9"/>
        <v>0</v>
      </c>
      <c r="BW21" s="10">
        <f t="shared" si="9"/>
        <v>100</v>
      </c>
      <c r="BX21" s="10">
        <f t="shared" si="9"/>
        <v>0</v>
      </c>
      <c r="BY21" s="10">
        <f t="shared" si="9"/>
        <v>0</v>
      </c>
      <c r="BZ21" s="10">
        <f t="shared" si="9"/>
        <v>66.666666666666671</v>
      </c>
      <c r="CA21" s="10">
        <f t="shared" si="9"/>
        <v>33.333333333333336</v>
      </c>
      <c r="CB21" s="10">
        <f t="shared" si="9"/>
        <v>0</v>
      </c>
      <c r="CC21" s="10">
        <f t="shared" si="9"/>
        <v>0</v>
      </c>
      <c r="CD21" s="10">
        <f t="shared" si="9"/>
        <v>100</v>
      </c>
      <c r="CE21" s="10">
        <f t="shared" si="9"/>
        <v>0</v>
      </c>
      <c r="CF21" s="10">
        <f t="shared" si="9"/>
        <v>100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100</v>
      </c>
      <c r="CK21" s="10">
        <f t="shared" si="9"/>
        <v>0</v>
      </c>
      <c r="CL21" s="10">
        <f t="shared" si="9"/>
        <v>33.333333333333336</v>
      </c>
      <c r="CM21" s="10">
        <f t="shared" si="9"/>
        <v>66.666666666666671</v>
      </c>
      <c r="CN21" s="10">
        <f t="shared" si="9"/>
        <v>0</v>
      </c>
      <c r="CO21" s="10">
        <f t="shared" si="9"/>
        <v>33.333333333333336</v>
      </c>
      <c r="CP21" s="10">
        <f t="shared" si="9"/>
        <v>66.666666666666671</v>
      </c>
      <c r="CQ21" s="10">
        <f t="shared" si="9"/>
        <v>0</v>
      </c>
      <c r="CR21" s="10">
        <f t="shared" si="9"/>
        <v>33.333333333333336</v>
      </c>
      <c r="CS21" s="10">
        <f t="shared" si="9"/>
        <v>66.666666666666671</v>
      </c>
      <c r="CT21" s="10">
        <f t="shared" ref="CT21:DY21" si="10">CT20/6%</f>
        <v>0</v>
      </c>
      <c r="CU21" s="10">
        <f t="shared" si="10"/>
        <v>33.333333333333336</v>
      </c>
      <c r="CV21" s="10">
        <f t="shared" si="10"/>
        <v>66.666666666666671</v>
      </c>
      <c r="CW21" s="10">
        <f t="shared" si="10"/>
        <v>0</v>
      </c>
      <c r="CX21" s="10">
        <f t="shared" si="10"/>
        <v>33.333333333333336</v>
      </c>
      <c r="CY21" s="10">
        <f t="shared" si="10"/>
        <v>66.666666666666671</v>
      </c>
      <c r="CZ21" s="10">
        <f t="shared" si="10"/>
        <v>0</v>
      </c>
      <c r="DA21" s="10">
        <f t="shared" si="10"/>
        <v>33.333333333333336</v>
      </c>
      <c r="DB21" s="10">
        <f t="shared" si="10"/>
        <v>66.666666666666671</v>
      </c>
      <c r="DC21" s="10">
        <f t="shared" si="10"/>
        <v>0</v>
      </c>
      <c r="DD21" s="10">
        <f t="shared" si="10"/>
        <v>100</v>
      </c>
      <c r="DE21" s="10">
        <f t="shared" si="10"/>
        <v>0</v>
      </c>
      <c r="DF21" s="10">
        <f t="shared" si="10"/>
        <v>0</v>
      </c>
      <c r="DG21" s="10">
        <f t="shared" si="10"/>
        <v>33.333333333333336</v>
      </c>
      <c r="DH21" s="10">
        <f t="shared" si="10"/>
        <v>66.666666666666671</v>
      </c>
      <c r="DI21" s="10">
        <f t="shared" si="10"/>
        <v>0</v>
      </c>
      <c r="DJ21" s="10">
        <f t="shared" si="10"/>
        <v>0</v>
      </c>
      <c r="DK21" s="10">
        <f t="shared" si="10"/>
        <v>100</v>
      </c>
      <c r="DL21" s="10">
        <f t="shared" si="10"/>
        <v>0</v>
      </c>
      <c r="DM21" s="10">
        <f t="shared" si="10"/>
        <v>0</v>
      </c>
      <c r="DN21" s="10">
        <f t="shared" si="10"/>
        <v>100</v>
      </c>
      <c r="DO21" s="10">
        <f t="shared" si="10"/>
        <v>0</v>
      </c>
      <c r="DP21" s="10">
        <f t="shared" si="10"/>
        <v>0</v>
      </c>
      <c r="DQ21" s="10">
        <f t="shared" si="10"/>
        <v>100</v>
      </c>
      <c r="DR21" s="10">
        <f t="shared" si="10"/>
        <v>0</v>
      </c>
      <c r="DS21" s="10">
        <f t="shared" si="10"/>
        <v>100</v>
      </c>
      <c r="DT21" s="10">
        <f t="shared" si="10"/>
        <v>0</v>
      </c>
      <c r="DU21" s="10">
        <f t="shared" si="10"/>
        <v>0</v>
      </c>
      <c r="DV21" s="10">
        <f t="shared" si="10"/>
        <v>33.333333333333336</v>
      </c>
      <c r="DW21" s="10">
        <f t="shared" si="10"/>
        <v>66.666666666666671</v>
      </c>
      <c r="DX21" s="10">
        <f t="shared" si="10"/>
        <v>0</v>
      </c>
      <c r="DY21" s="10">
        <f t="shared" si="10"/>
        <v>33.333333333333336</v>
      </c>
      <c r="DZ21" s="10">
        <f t="shared" ref="DZ21:FE21" si="11">DZ20/6%</f>
        <v>66.666666666666671</v>
      </c>
      <c r="EA21" s="10">
        <f t="shared" si="11"/>
        <v>0</v>
      </c>
      <c r="EB21" s="10">
        <f t="shared" si="11"/>
        <v>33.333333333333336</v>
      </c>
      <c r="EC21" s="10">
        <f t="shared" si="11"/>
        <v>66.666666666666671</v>
      </c>
      <c r="ED21" s="10">
        <f t="shared" si="11"/>
        <v>0</v>
      </c>
      <c r="EE21" s="10">
        <f t="shared" si="11"/>
        <v>0</v>
      </c>
      <c r="EF21" s="10">
        <f t="shared" si="11"/>
        <v>100</v>
      </c>
      <c r="EG21" s="10">
        <f t="shared" si="11"/>
        <v>0</v>
      </c>
      <c r="EH21" s="10">
        <f t="shared" si="11"/>
        <v>0</v>
      </c>
      <c r="EI21" s="10">
        <f t="shared" si="11"/>
        <v>100</v>
      </c>
      <c r="EJ21" s="10">
        <f t="shared" si="11"/>
        <v>0</v>
      </c>
      <c r="EK21" s="10">
        <f t="shared" si="11"/>
        <v>0</v>
      </c>
      <c r="EL21" s="10">
        <f t="shared" si="11"/>
        <v>100</v>
      </c>
      <c r="EM21" s="10">
        <f t="shared" si="11"/>
        <v>0</v>
      </c>
      <c r="EN21" s="10">
        <f t="shared" si="11"/>
        <v>0</v>
      </c>
      <c r="EO21" s="10">
        <f t="shared" si="11"/>
        <v>100</v>
      </c>
      <c r="EP21" s="10">
        <f t="shared" si="11"/>
        <v>0</v>
      </c>
      <c r="EQ21" s="10">
        <f t="shared" si="11"/>
        <v>0</v>
      </c>
      <c r="ER21" s="10">
        <f t="shared" si="11"/>
        <v>100</v>
      </c>
      <c r="ES21" s="10">
        <f t="shared" si="11"/>
        <v>0</v>
      </c>
      <c r="ET21" s="10">
        <f t="shared" si="11"/>
        <v>0</v>
      </c>
      <c r="EU21" s="10">
        <f t="shared" si="11"/>
        <v>100</v>
      </c>
      <c r="EV21" s="10">
        <f t="shared" si="11"/>
        <v>0</v>
      </c>
      <c r="EW21" s="10">
        <f t="shared" si="11"/>
        <v>0</v>
      </c>
      <c r="EX21" s="10">
        <f t="shared" si="11"/>
        <v>100</v>
      </c>
      <c r="EY21" s="10">
        <f t="shared" si="11"/>
        <v>0</v>
      </c>
      <c r="EZ21" s="10">
        <f t="shared" si="11"/>
        <v>0</v>
      </c>
      <c r="FA21" s="10">
        <f t="shared" si="11"/>
        <v>100</v>
      </c>
      <c r="FB21" s="10">
        <f t="shared" si="11"/>
        <v>0</v>
      </c>
      <c r="FC21" s="10">
        <f t="shared" si="11"/>
        <v>33.333333333333336</v>
      </c>
      <c r="FD21" s="10">
        <f t="shared" si="11"/>
        <v>66.666666666666671</v>
      </c>
      <c r="FE21" s="10">
        <f t="shared" si="11"/>
        <v>0</v>
      </c>
      <c r="FF21" s="10">
        <f t="shared" ref="FF21:GK21" si="12">FF20/6%</f>
        <v>33.333333333333336</v>
      </c>
      <c r="FG21" s="10">
        <f t="shared" si="12"/>
        <v>66.666666666666671</v>
      </c>
      <c r="FH21" s="10">
        <f t="shared" si="12"/>
        <v>0</v>
      </c>
      <c r="FI21" s="10">
        <f t="shared" si="12"/>
        <v>66.666666666666671</v>
      </c>
      <c r="FJ21" s="10">
        <f t="shared" si="12"/>
        <v>33.333333333333336</v>
      </c>
      <c r="FK21" s="10">
        <f t="shared" si="12"/>
        <v>0</v>
      </c>
      <c r="FL21" s="10">
        <f t="shared" si="12"/>
        <v>0</v>
      </c>
      <c r="FM21" s="10">
        <f t="shared" si="12"/>
        <v>100</v>
      </c>
      <c r="FN21" s="10">
        <f t="shared" si="12"/>
        <v>0</v>
      </c>
      <c r="FO21" s="10">
        <f t="shared" si="12"/>
        <v>0</v>
      </c>
      <c r="FP21" s="10">
        <f t="shared" si="12"/>
        <v>100</v>
      </c>
      <c r="FQ21" s="10">
        <f t="shared" si="12"/>
        <v>0</v>
      </c>
      <c r="FR21" s="10">
        <f t="shared" si="12"/>
        <v>66.666666666666671</v>
      </c>
      <c r="FS21" s="10">
        <f t="shared" si="12"/>
        <v>33.333333333333336</v>
      </c>
      <c r="FT21" s="10">
        <f t="shared" si="12"/>
        <v>0</v>
      </c>
      <c r="FU21" s="10">
        <f t="shared" si="12"/>
        <v>33.333333333333336</v>
      </c>
      <c r="FV21" s="10">
        <f t="shared" si="12"/>
        <v>66.666666666666671</v>
      </c>
      <c r="FW21" s="10">
        <f t="shared" si="12"/>
        <v>0</v>
      </c>
      <c r="FX21" s="10">
        <f t="shared" si="12"/>
        <v>0</v>
      </c>
      <c r="FY21" s="10">
        <f t="shared" si="12"/>
        <v>100</v>
      </c>
      <c r="FZ21" s="10">
        <f t="shared" si="12"/>
        <v>0</v>
      </c>
      <c r="GA21" s="10">
        <f t="shared" si="12"/>
        <v>0</v>
      </c>
      <c r="GB21" s="10">
        <f t="shared" si="12"/>
        <v>50</v>
      </c>
      <c r="GC21" s="10">
        <f t="shared" si="12"/>
        <v>50</v>
      </c>
      <c r="GD21" s="10">
        <f t="shared" si="12"/>
        <v>0</v>
      </c>
      <c r="GE21" s="10">
        <f t="shared" si="12"/>
        <v>100</v>
      </c>
      <c r="GF21" s="10">
        <f t="shared" si="12"/>
        <v>0</v>
      </c>
      <c r="GG21" s="10">
        <f t="shared" si="12"/>
        <v>66.666666666666671</v>
      </c>
      <c r="GH21" s="10">
        <f t="shared" si="12"/>
        <v>33.333333333333336</v>
      </c>
      <c r="GI21" s="10">
        <f t="shared" si="12"/>
        <v>0</v>
      </c>
      <c r="GJ21" s="10">
        <f t="shared" si="12"/>
        <v>0</v>
      </c>
      <c r="GK21" s="10">
        <f t="shared" si="12"/>
        <v>100</v>
      </c>
      <c r="GL21" s="10">
        <f t="shared" ref="GL21:GR21" si="13">GL20/6%</f>
        <v>0</v>
      </c>
      <c r="GM21" s="10">
        <f t="shared" si="13"/>
        <v>0</v>
      </c>
      <c r="GN21" s="10">
        <f t="shared" si="13"/>
        <v>100</v>
      </c>
      <c r="GO21" s="10">
        <f t="shared" si="13"/>
        <v>0</v>
      </c>
      <c r="GP21" s="10">
        <f t="shared" si="13"/>
        <v>0</v>
      </c>
      <c r="GQ21" s="10">
        <f t="shared" si="13"/>
        <v>100</v>
      </c>
      <c r="GR21" s="10">
        <f t="shared" si="13"/>
        <v>0</v>
      </c>
    </row>
    <row r="23" spans="1:200">
      <c r="B23" s="11" t="s">
        <v>763</v>
      </c>
    </row>
    <row r="24" spans="1:200">
      <c r="B24" t="s">
        <v>764</v>
      </c>
      <c r="C24" t="s">
        <v>787</v>
      </c>
      <c r="D24" s="54">
        <f>(C21+F21+I21+L21+O21+R21)/6</f>
        <v>22.222222222222225</v>
      </c>
      <c r="E24">
        <f>D24/100*6</f>
        <v>1.3333333333333335</v>
      </c>
    </row>
    <row r="25" spans="1:200">
      <c r="B25" t="s">
        <v>766</v>
      </c>
      <c r="C25" t="s">
        <v>787</v>
      </c>
      <c r="D25" s="54">
        <f>(D21+G21+J21+M21+P21+S21)/6</f>
        <v>75.000000000000014</v>
      </c>
      <c r="E25">
        <f>D25/100*6</f>
        <v>4.5000000000000009</v>
      </c>
    </row>
    <row r="26" spans="1:200">
      <c r="B26" t="s">
        <v>767</v>
      </c>
      <c r="C26" t="s">
        <v>787</v>
      </c>
      <c r="D26" s="54">
        <f>(E21+H21+K21+N21+Q21+T21)/6</f>
        <v>2.7777777777777781</v>
      </c>
      <c r="E26">
        <f>D26/100*6</f>
        <v>0.16666666666666669</v>
      </c>
    </row>
    <row r="27" spans="1:200">
      <c r="D27" s="53">
        <f>SUM(D24:D26)</f>
        <v>100.00000000000001</v>
      </c>
      <c r="E27" s="53">
        <f>SUM(E24:E26)</f>
        <v>6.0000000000000009</v>
      </c>
    </row>
    <row r="28" spans="1:200">
      <c r="B28" t="s">
        <v>764</v>
      </c>
      <c r="C28" t="s">
        <v>788</v>
      </c>
      <c r="D28" s="54">
        <f>(U21+X21+AA21+AD21+AG21+AJ21+AM21+AP21+AS21+AV21+AY21+BB21+BE21+BH21+BK21+BN21+BQ21+BT21)/18</f>
        <v>12.037037037037038</v>
      </c>
      <c r="E28">
        <f>D28/100*6</f>
        <v>0.72222222222222232</v>
      </c>
    </row>
    <row r="29" spans="1:200">
      <c r="B29" t="s">
        <v>766</v>
      </c>
      <c r="C29" t="s">
        <v>788</v>
      </c>
      <c r="D29" s="54">
        <f>(V21+Y21+AB21+AE21+AH21+AK21+AN21+AQ21+AT21+AW21+AZ21+BC21+BF21+BI21+BL21+BO21+BR21+BU21)/18</f>
        <v>84.259259259259267</v>
      </c>
      <c r="E29">
        <f>D29/100*6</f>
        <v>5.0555555555555562</v>
      </c>
    </row>
    <row r="30" spans="1:200">
      <c r="B30" t="s">
        <v>767</v>
      </c>
      <c r="C30" t="s">
        <v>788</v>
      </c>
      <c r="D30" s="54">
        <f>(W21+Z21+AC21+AF21+AI21+AL21+AO21+AR21+AU21+AX21+BA21+BD21+BG21+BJ21+BM21+BP21+BS21+BV21)/18</f>
        <v>3.7037037037037042</v>
      </c>
      <c r="E30">
        <f>D30/100*6</f>
        <v>0.22222222222222227</v>
      </c>
    </row>
    <row r="31" spans="1:200">
      <c r="D31" s="53">
        <f>SUM(D28:D30)</f>
        <v>100.00000000000001</v>
      </c>
      <c r="E31" s="53">
        <f>SUM(E28:E30)</f>
        <v>6.0000000000000009</v>
      </c>
    </row>
    <row r="32" spans="1:200">
      <c r="B32" t="s">
        <v>764</v>
      </c>
      <c r="C32" t="s">
        <v>789</v>
      </c>
      <c r="D32" s="54">
        <f>(BW21+BZ21+CC21+CF21+CI21+CL21)/6</f>
        <v>50</v>
      </c>
      <c r="E32" s="33">
        <f>D32/100*6</f>
        <v>3</v>
      </c>
    </row>
    <row r="33" spans="2:5">
      <c r="B33" t="s">
        <v>766</v>
      </c>
      <c r="C33" t="s">
        <v>789</v>
      </c>
      <c r="D33" s="54">
        <f>(BX21+CA21+CD21+CG21+CJ21+CM21)/6</f>
        <v>50</v>
      </c>
      <c r="E33" s="33">
        <f>D33/100*6</f>
        <v>3</v>
      </c>
    </row>
    <row r="34" spans="2:5">
      <c r="B34" t="s">
        <v>767</v>
      </c>
      <c r="C34" t="s">
        <v>789</v>
      </c>
      <c r="D34" s="54">
        <f>(BY21+CB21+CE21+CH21+CK21+CN21)/6</f>
        <v>0</v>
      </c>
      <c r="E34" s="33">
        <f>D34/100*6</f>
        <v>0</v>
      </c>
    </row>
    <row r="35" spans="2:5">
      <c r="D35" s="52">
        <f>SUM(D32:D34)</f>
        <v>100</v>
      </c>
      <c r="E35" s="53">
        <f>SUM(E32:E34)</f>
        <v>6</v>
      </c>
    </row>
    <row r="36" spans="2:5">
      <c r="B36" t="s">
        <v>764</v>
      </c>
      <c r="C36" t="s">
        <v>790</v>
      </c>
      <c r="D36" s="54">
        <f>(CO21+CR21+CU21+CX21+DA21+DD21+DG21+DJ21+DM21+DP21+DS21+DV21+DY21+EB21+EE21+EH21+EK21+EN21+EQ21+ET21+EW21+EZ21+FC21+FF21+FI21+FL21+FO21+FR21+FU21+FX21)/30</f>
        <v>24.444444444444443</v>
      </c>
      <c r="E36">
        <f>D36/100*6</f>
        <v>1.4666666666666666</v>
      </c>
    </row>
    <row r="37" spans="2:5">
      <c r="B37" t="s">
        <v>766</v>
      </c>
      <c r="C37" t="s">
        <v>790</v>
      </c>
      <c r="D37" s="54">
        <f>(CP21+CS21+CV21+CY21+DB21+DE21+DH21+DK21+DN21+DQ21+DT21+DW21+DZ21+EC21+EF21+EI21+EL21+EO21+ER21+EU21+EX21+FA21+FD21+FG21+FJ21+FM21+FP21+FS21+FV21+FY21)/30</f>
        <v>75.555555555555571</v>
      </c>
      <c r="E37">
        <f>D37/100*6</f>
        <v>4.533333333333335</v>
      </c>
    </row>
    <row r="38" spans="2:5">
      <c r="B38" t="s">
        <v>767</v>
      </c>
      <c r="C38" t="s">
        <v>790</v>
      </c>
      <c r="D38" s="54">
        <f>(CQ21+CT21+CW21+CZ21+DC21+DF21+DI21+DL21+DO21+DR21+DU21+DX21+EA21+ED21+EG21+EJ21+EM21+EP21+ES21+EV21+EY21+FB21+FE21+FH21+FK21+FN21+FQ21+FT21+FW21+FZ21)/30</f>
        <v>0</v>
      </c>
      <c r="E38">
        <f>D38/100*6</f>
        <v>0</v>
      </c>
    </row>
    <row r="39" spans="2:5">
      <c r="D39" s="53">
        <f>SUM(D36:D38)</f>
        <v>100.00000000000001</v>
      </c>
      <c r="E39" s="53">
        <f>SUM(E36:E38)</f>
        <v>6.0000000000000018</v>
      </c>
    </row>
    <row r="40" spans="2:5">
      <c r="B40" t="s">
        <v>764</v>
      </c>
      <c r="C40" t="s">
        <v>791</v>
      </c>
      <c r="D40" s="54">
        <f>(GA21+GD21+GG21+GJ21+GM21+GP21)/6</f>
        <v>11.111111111111112</v>
      </c>
      <c r="E40">
        <f>D40/100*6</f>
        <v>0.66666666666666674</v>
      </c>
    </row>
    <row r="41" spans="2:5">
      <c r="B41" t="s">
        <v>766</v>
      </c>
      <c r="C41" t="s">
        <v>791</v>
      </c>
      <c r="D41" s="54">
        <f>(GB21+GE21+GH21+GK21+GN21+GQ21)/6</f>
        <v>80.555555555555557</v>
      </c>
      <c r="E41">
        <f>D41/100*6</f>
        <v>4.8333333333333339</v>
      </c>
    </row>
    <row r="42" spans="2:5">
      <c r="B42" t="s">
        <v>767</v>
      </c>
      <c r="C42" t="s">
        <v>791</v>
      </c>
      <c r="D42" s="54">
        <f>(GC21+GF21+GI21+GL21+GO21+GR21)/6</f>
        <v>8.3333333333333339</v>
      </c>
      <c r="E42">
        <f>D42/100*6</f>
        <v>0.5</v>
      </c>
    </row>
    <row r="43" spans="2:5">
      <c r="D43" s="52">
        <f>SUM(D40:D42)</f>
        <v>100</v>
      </c>
      <c r="E43" s="53">
        <f>SUM(E40:E42)</f>
        <v>6.0000000000000009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38" workbookViewId="0">
      <selection activeCell="D59" sqref="D59:D6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5" t="s">
        <v>0</v>
      </c>
      <c r="B4" s="105" t="s">
        <v>170</v>
      </c>
      <c r="C4" s="78" t="s">
        <v>414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 t="s">
        <v>321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109" t="s">
        <v>324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107" t="s">
        <v>417</v>
      </c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</row>
    <row r="5" spans="1:254" ht="15" customHeight="1">
      <c r="A5" s="105"/>
      <c r="B5" s="10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 t="s">
        <v>415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82" t="s">
        <v>323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 t="s">
        <v>416</v>
      </c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 t="s">
        <v>379</v>
      </c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108" t="s">
        <v>380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330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12" t="s">
        <v>325</v>
      </c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82" t="s">
        <v>331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131" t="s">
        <v>332</v>
      </c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12" t="s">
        <v>43</v>
      </c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82" t="s">
        <v>327</v>
      </c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4.1500000000000004" hidden="1" customHeight="1">
      <c r="A6" s="105"/>
      <c r="B6" s="10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16.149999999999999" hidden="1" customHeight="1" thickBot="1">
      <c r="A7" s="105"/>
      <c r="B7" s="10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17.45" hidden="1" customHeight="1" thickBot="1">
      <c r="A8" s="105"/>
      <c r="B8" s="10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ht="18" hidden="1" customHeight="1" thickBot="1">
      <c r="A9" s="105"/>
      <c r="B9" s="10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</row>
    <row r="10" spans="1:254" ht="30" hidden="1" customHeight="1" thickBot="1">
      <c r="A10" s="105"/>
      <c r="B10" s="10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</row>
    <row r="11" spans="1:254" ht="15.75">
      <c r="A11" s="105"/>
      <c r="B11" s="105"/>
      <c r="C11" s="108" t="s">
        <v>122</v>
      </c>
      <c r="D11" s="108" t="s">
        <v>2</v>
      </c>
      <c r="E11" s="108" t="s">
        <v>3</v>
      </c>
      <c r="F11" s="108" t="s">
        <v>123</v>
      </c>
      <c r="G11" s="108" t="s">
        <v>6</v>
      </c>
      <c r="H11" s="108" t="s">
        <v>7</v>
      </c>
      <c r="I11" s="108" t="s">
        <v>124</v>
      </c>
      <c r="J11" s="108"/>
      <c r="K11" s="108"/>
      <c r="L11" s="108" t="s">
        <v>163</v>
      </c>
      <c r="M11" s="108"/>
      <c r="N11" s="108"/>
      <c r="O11" s="108" t="s">
        <v>125</v>
      </c>
      <c r="P11" s="108"/>
      <c r="Q11" s="108"/>
      <c r="R11" s="108" t="s">
        <v>126</v>
      </c>
      <c r="S11" s="108"/>
      <c r="T11" s="108"/>
      <c r="U11" s="108" t="s">
        <v>127</v>
      </c>
      <c r="V11" s="108"/>
      <c r="W11" s="108"/>
      <c r="X11" s="108" t="s">
        <v>128</v>
      </c>
      <c r="Y11" s="108"/>
      <c r="Z11" s="108"/>
      <c r="AA11" s="108" t="s">
        <v>129</v>
      </c>
      <c r="AB11" s="108"/>
      <c r="AC11" s="108"/>
      <c r="AD11" s="108" t="s">
        <v>1255</v>
      </c>
      <c r="AE11" s="108"/>
      <c r="AF11" s="108"/>
      <c r="AG11" s="108" t="s">
        <v>164</v>
      </c>
      <c r="AH11" s="108"/>
      <c r="AI11" s="108"/>
      <c r="AJ11" s="82" t="s">
        <v>130</v>
      </c>
      <c r="AK11" s="82"/>
      <c r="AL11" s="82"/>
      <c r="AM11" s="82" t="s">
        <v>1264</v>
      </c>
      <c r="AN11" s="82"/>
      <c r="AO11" s="82"/>
      <c r="AP11" s="108" t="s">
        <v>131</v>
      </c>
      <c r="AQ11" s="108"/>
      <c r="AR11" s="108"/>
      <c r="AS11" s="108" t="s">
        <v>132</v>
      </c>
      <c r="AT11" s="108"/>
      <c r="AU11" s="108"/>
      <c r="AV11" s="82" t="s">
        <v>133</v>
      </c>
      <c r="AW11" s="82"/>
      <c r="AX11" s="82"/>
      <c r="AY11" s="108" t="s">
        <v>134</v>
      </c>
      <c r="AZ11" s="108"/>
      <c r="BA11" s="108"/>
      <c r="BB11" s="108" t="s">
        <v>135</v>
      </c>
      <c r="BC11" s="108"/>
      <c r="BD11" s="108"/>
      <c r="BE11" s="108" t="s">
        <v>136</v>
      </c>
      <c r="BF11" s="108"/>
      <c r="BG11" s="108"/>
      <c r="BH11" s="108" t="s">
        <v>137</v>
      </c>
      <c r="BI11" s="108"/>
      <c r="BJ11" s="108"/>
      <c r="BK11" s="108" t="s">
        <v>1270</v>
      </c>
      <c r="BL11" s="108"/>
      <c r="BM11" s="108"/>
      <c r="BN11" s="82" t="s">
        <v>138</v>
      </c>
      <c r="BO11" s="82"/>
      <c r="BP11" s="82"/>
      <c r="BQ11" s="82" t="s">
        <v>139</v>
      </c>
      <c r="BR11" s="82"/>
      <c r="BS11" s="82"/>
      <c r="BT11" s="82" t="s">
        <v>140</v>
      </c>
      <c r="BU11" s="82"/>
      <c r="BV11" s="82"/>
      <c r="BW11" s="82" t="s">
        <v>141</v>
      </c>
      <c r="BX11" s="82"/>
      <c r="BY11" s="82"/>
      <c r="BZ11" s="82" t="s">
        <v>142</v>
      </c>
      <c r="CA11" s="82"/>
      <c r="CB11" s="82"/>
      <c r="CC11" s="82" t="s">
        <v>143</v>
      </c>
      <c r="CD11" s="82"/>
      <c r="CE11" s="82"/>
      <c r="CF11" s="82" t="s">
        <v>144</v>
      </c>
      <c r="CG11" s="82"/>
      <c r="CH11" s="82"/>
      <c r="CI11" s="82" t="s">
        <v>145</v>
      </c>
      <c r="CJ11" s="82"/>
      <c r="CK11" s="82"/>
      <c r="CL11" s="82" t="s">
        <v>146</v>
      </c>
      <c r="CM11" s="82"/>
      <c r="CN11" s="82"/>
      <c r="CO11" s="82" t="s">
        <v>165</v>
      </c>
      <c r="CP11" s="82"/>
      <c r="CQ11" s="82"/>
      <c r="CR11" s="82" t="s">
        <v>147</v>
      </c>
      <c r="CS11" s="82"/>
      <c r="CT11" s="82"/>
      <c r="CU11" s="82" t="s">
        <v>148</v>
      </c>
      <c r="CV11" s="82"/>
      <c r="CW11" s="82"/>
      <c r="CX11" s="82" t="s">
        <v>149</v>
      </c>
      <c r="CY11" s="82"/>
      <c r="CZ11" s="82"/>
      <c r="DA11" s="82" t="s">
        <v>150</v>
      </c>
      <c r="DB11" s="82"/>
      <c r="DC11" s="82"/>
      <c r="DD11" s="82" t="s">
        <v>418</v>
      </c>
      <c r="DE11" s="82"/>
      <c r="DF11" s="82"/>
      <c r="DG11" s="82" t="s">
        <v>419</v>
      </c>
      <c r="DH11" s="82"/>
      <c r="DI11" s="82"/>
      <c r="DJ11" s="82" t="s">
        <v>420</v>
      </c>
      <c r="DK11" s="82"/>
      <c r="DL11" s="82"/>
      <c r="DM11" s="82" t="s">
        <v>421</v>
      </c>
      <c r="DN11" s="82"/>
      <c r="DO11" s="82"/>
      <c r="DP11" s="82" t="s">
        <v>422</v>
      </c>
      <c r="DQ11" s="82"/>
      <c r="DR11" s="82"/>
      <c r="DS11" s="82" t="s">
        <v>423</v>
      </c>
      <c r="DT11" s="82"/>
      <c r="DU11" s="82"/>
      <c r="DV11" s="82" t="s">
        <v>424</v>
      </c>
      <c r="DW11" s="82"/>
      <c r="DX11" s="82"/>
      <c r="DY11" s="82" t="s">
        <v>151</v>
      </c>
      <c r="DZ11" s="82"/>
      <c r="EA11" s="82"/>
      <c r="EB11" s="82" t="s">
        <v>152</v>
      </c>
      <c r="EC11" s="82"/>
      <c r="ED11" s="82"/>
      <c r="EE11" s="82" t="s">
        <v>153</v>
      </c>
      <c r="EF11" s="82"/>
      <c r="EG11" s="82"/>
      <c r="EH11" s="82" t="s">
        <v>166</v>
      </c>
      <c r="EI11" s="82"/>
      <c r="EJ11" s="82"/>
      <c r="EK11" s="82" t="s">
        <v>154</v>
      </c>
      <c r="EL11" s="82"/>
      <c r="EM11" s="82"/>
      <c r="EN11" s="82" t="s">
        <v>155</v>
      </c>
      <c r="EO11" s="82"/>
      <c r="EP11" s="82"/>
      <c r="EQ11" s="82" t="s">
        <v>156</v>
      </c>
      <c r="ER11" s="82"/>
      <c r="ES11" s="82"/>
      <c r="ET11" s="82" t="s">
        <v>157</v>
      </c>
      <c r="EU11" s="82"/>
      <c r="EV11" s="82"/>
      <c r="EW11" s="82" t="s">
        <v>158</v>
      </c>
      <c r="EX11" s="82"/>
      <c r="EY11" s="82"/>
      <c r="EZ11" s="82" t="s">
        <v>159</v>
      </c>
      <c r="FA11" s="82"/>
      <c r="FB11" s="82"/>
      <c r="FC11" s="82" t="s">
        <v>160</v>
      </c>
      <c r="FD11" s="82"/>
      <c r="FE11" s="82"/>
      <c r="FF11" s="82" t="s">
        <v>161</v>
      </c>
      <c r="FG11" s="82"/>
      <c r="FH11" s="82"/>
      <c r="FI11" s="82" t="s">
        <v>162</v>
      </c>
      <c r="FJ11" s="82"/>
      <c r="FK11" s="82"/>
      <c r="FL11" s="82" t="s">
        <v>167</v>
      </c>
      <c r="FM11" s="82"/>
      <c r="FN11" s="82"/>
      <c r="FO11" s="82" t="s">
        <v>168</v>
      </c>
      <c r="FP11" s="82"/>
      <c r="FQ11" s="82"/>
      <c r="FR11" s="82" t="s">
        <v>425</v>
      </c>
      <c r="FS11" s="82"/>
      <c r="FT11" s="82"/>
      <c r="FU11" s="82" t="s">
        <v>426</v>
      </c>
      <c r="FV11" s="82"/>
      <c r="FW11" s="82"/>
      <c r="FX11" s="82" t="s">
        <v>427</v>
      </c>
      <c r="FY11" s="82"/>
      <c r="FZ11" s="82"/>
      <c r="GA11" s="82" t="s">
        <v>428</v>
      </c>
      <c r="GB11" s="82"/>
      <c r="GC11" s="82"/>
      <c r="GD11" s="82" t="s">
        <v>429</v>
      </c>
      <c r="GE11" s="82"/>
      <c r="GF11" s="82"/>
      <c r="GG11" s="82" t="s">
        <v>430</v>
      </c>
      <c r="GH11" s="82"/>
      <c r="GI11" s="82"/>
      <c r="GJ11" s="82" t="s">
        <v>1348</v>
      </c>
      <c r="GK11" s="82"/>
      <c r="GL11" s="82"/>
      <c r="GM11" s="82" t="s">
        <v>1349</v>
      </c>
      <c r="GN11" s="82"/>
      <c r="GO11" s="82"/>
      <c r="GP11" s="82" t="s">
        <v>1351</v>
      </c>
      <c r="GQ11" s="82"/>
      <c r="GR11" s="82"/>
      <c r="GS11" s="82" t="s">
        <v>1355</v>
      </c>
      <c r="GT11" s="82"/>
      <c r="GU11" s="82"/>
      <c r="GV11" s="82" t="s">
        <v>1361</v>
      </c>
      <c r="GW11" s="82"/>
      <c r="GX11" s="82"/>
      <c r="GY11" s="82" t="s">
        <v>1362</v>
      </c>
      <c r="GZ11" s="82"/>
      <c r="HA11" s="82"/>
      <c r="HB11" s="82" t="s">
        <v>1366</v>
      </c>
      <c r="HC11" s="82"/>
      <c r="HD11" s="82"/>
      <c r="HE11" s="82" t="s">
        <v>1367</v>
      </c>
      <c r="HF11" s="82"/>
      <c r="HG11" s="82"/>
      <c r="HH11" s="82" t="s">
        <v>1369</v>
      </c>
      <c r="HI11" s="82"/>
      <c r="HJ11" s="82"/>
      <c r="HK11" s="82" t="s">
        <v>1373</v>
      </c>
      <c r="HL11" s="82"/>
      <c r="HM11" s="82"/>
      <c r="HN11" s="82" t="s">
        <v>1375</v>
      </c>
      <c r="HO11" s="82"/>
      <c r="HP11" s="82"/>
      <c r="HQ11" s="82" t="s">
        <v>1378</v>
      </c>
      <c r="HR11" s="82"/>
      <c r="HS11" s="82"/>
      <c r="HT11" s="82" t="s">
        <v>1383</v>
      </c>
      <c r="HU11" s="82"/>
      <c r="HV11" s="82"/>
      <c r="HW11" s="82" t="s">
        <v>1384</v>
      </c>
      <c r="HX11" s="82"/>
      <c r="HY11" s="82"/>
      <c r="HZ11" s="82" t="s">
        <v>431</v>
      </c>
      <c r="IA11" s="82"/>
      <c r="IB11" s="82"/>
      <c r="IC11" s="82" t="s">
        <v>432</v>
      </c>
      <c r="ID11" s="82"/>
      <c r="IE11" s="82"/>
      <c r="IF11" s="82" t="s">
        <v>433</v>
      </c>
      <c r="IG11" s="82"/>
      <c r="IH11" s="82"/>
      <c r="II11" s="82" t="s">
        <v>434</v>
      </c>
      <c r="IJ11" s="82"/>
      <c r="IK11" s="82"/>
      <c r="IL11" s="82" t="s">
        <v>435</v>
      </c>
      <c r="IM11" s="82"/>
      <c r="IN11" s="82"/>
      <c r="IO11" s="82" t="s">
        <v>436</v>
      </c>
      <c r="IP11" s="82"/>
      <c r="IQ11" s="82"/>
      <c r="IR11" s="82" t="s">
        <v>437</v>
      </c>
      <c r="IS11" s="82"/>
      <c r="IT11" s="82"/>
    </row>
    <row r="12" spans="1:254" ht="91.5" customHeight="1">
      <c r="A12" s="105"/>
      <c r="B12" s="105"/>
      <c r="C12" s="98" t="s">
        <v>1240</v>
      </c>
      <c r="D12" s="98"/>
      <c r="E12" s="98"/>
      <c r="F12" s="93" t="s">
        <v>1243</v>
      </c>
      <c r="G12" s="93"/>
      <c r="H12" s="93"/>
      <c r="I12" s="93" t="s">
        <v>1244</v>
      </c>
      <c r="J12" s="93"/>
      <c r="K12" s="93"/>
      <c r="L12" s="93" t="s">
        <v>1248</v>
      </c>
      <c r="M12" s="93"/>
      <c r="N12" s="93"/>
      <c r="O12" s="93" t="s">
        <v>1249</v>
      </c>
      <c r="P12" s="93"/>
      <c r="Q12" s="93"/>
      <c r="R12" s="93" t="s">
        <v>1250</v>
      </c>
      <c r="S12" s="93"/>
      <c r="T12" s="93"/>
      <c r="U12" s="93" t="s">
        <v>617</v>
      </c>
      <c r="V12" s="93"/>
      <c r="W12" s="93"/>
      <c r="X12" s="93" t="s">
        <v>1402</v>
      </c>
      <c r="Y12" s="93"/>
      <c r="Z12" s="93"/>
      <c r="AA12" s="98" t="s">
        <v>620</v>
      </c>
      <c r="AB12" s="98"/>
      <c r="AC12" s="98"/>
      <c r="AD12" s="98" t="s">
        <v>1256</v>
      </c>
      <c r="AE12" s="98"/>
      <c r="AF12" s="98"/>
      <c r="AG12" s="93" t="s">
        <v>1257</v>
      </c>
      <c r="AH12" s="93"/>
      <c r="AI12" s="93"/>
      <c r="AJ12" s="93" t="s">
        <v>1261</v>
      </c>
      <c r="AK12" s="93"/>
      <c r="AL12" s="93"/>
      <c r="AM12" s="98" t="s">
        <v>1263</v>
      </c>
      <c r="AN12" s="98"/>
      <c r="AO12" s="98"/>
      <c r="AP12" s="93" t="s">
        <v>627</v>
      </c>
      <c r="AQ12" s="93"/>
      <c r="AR12" s="93"/>
      <c r="AS12" s="98" t="s">
        <v>1265</v>
      </c>
      <c r="AT12" s="98"/>
      <c r="AU12" s="98"/>
      <c r="AV12" s="93" t="s">
        <v>1266</v>
      </c>
      <c r="AW12" s="93"/>
      <c r="AX12" s="93"/>
      <c r="AY12" s="93" t="s">
        <v>633</v>
      </c>
      <c r="AZ12" s="93"/>
      <c r="BA12" s="93"/>
      <c r="BB12" s="93" t="s">
        <v>1267</v>
      </c>
      <c r="BC12" s="93"/>
      <c r="BD12" s="93"/>
      <c r="BE12" s="93" t="s">
        <v>1268</v>
      </c>
      <c r="BF12" s="93"/>
      <c r="BG12" s="93"/>
      <c r="BH12" s="93" t="s">
        <v>1269</v>
      </c>
      <c r="BI12" s="93"/>
      <c r="BJ12" s="93"/>
      <c r="BK12" s="93" t="s">
        <v>1275</v>
      </c>
      <c r="BL12" s="93"/>
      <c r="BM12" s="93"/>
      <c r="BN12" s="93" t="s">
        <v>1271</v>
      </c>
      <c r="BO12" s="93"/>
      <c r="BP12" s="93"/>
      <c r="BQ12" s="93" t="s">
        <v>1272</v>
      </c>
      <c r="BR12" s="93"/>
      <c r="BS12" s="93"/>
      <c r="BT12" s="93" t="s">
        <v>648</v>
      </c>
      <c r="BU12" s="93"/>
      <c r="BV12" s="93"/>
      <c r="BW12" s="93" t="s">
        <v>1280</v>
      </c>
      <c r="BX12" s="93"/>
      <c r="BY12" s="93"/>
      <c r="BZ12" s="93" t="s">
        <v>651</v>
      </c>
      <c r="CA12" s="93"/>
      <c r="CB12" s="93"/>
      <c r="CC12" s="93" t="s">
        <v>654</v>
      </c>
      <c r="CD12" s="93"/>
      <c r="CE12" s="93"/>
      <c r="CF12" s="93" t="s">
        <v>1283</v>
      </c>
      <c r="CG12" s="93"/>
      <c r="CH12" s="93"/>
      <c r="CI12" s="93" t="s">
        <v>1287</v>
      </c>
      <c r="CJ12" s="93"/>
      <c r="CK12" s="93"/>
      <c r="CL12" s="93" t="s">
        <v>1288</v>
      </c>
      <c r="CM12" s="93"/>
      <c r="CN12" s="93"/>
      <c r="CO12" s="93" t="s">
        <v>1289</v>
      </c>
      <c r="CP12" s="93"/>
      <c r="CQ12" s="93"/>
      <c r="CR12" s="93" t="s">
        <v>1290</v>
      </c>
      <c r="CS12" s="93"/>
      <c r="CT12" s="93"/>
      <c r="CU12" s="93" t="s">
        <v>1291</v>
      </c>
      <c r="CV12" s="93"/>
      <c r="CW12" s="93"/>
      <c r="CX12" s="93" t="s">
        <v>1292</v>
      </c>
      <c r="CY12" s="93"/>
      <c r="CZ12" s="93"/>
      <c r="DA12" s="93" t="s">
        <v>664</v>
      </c>
      <c r="DB12" s="93"/>
      <c r="DC12" s="93"/>
      <c r="DD12" s="93" t="s">
        <v>1297</v>
      </c>
      <c r="DE12" s="93"/>
      <c r="DF12" s="93"/>
      <c r="DG12" s="93" t="s">
        <v>1298</v>
      </c>
      <c r="DH12" s="93"/>
      <c r="DI12" s="93"/>
      <c r="DJ12" s="93" t="s">
        <v>1302</v>
      </c>
      <c r="DK12" s="93"/>
      <c r="DL12" s="93"/>
      <c r="DM12" s="93" t="s">
        <v>677</v>
      </c>
      <c r="DN12" s="93"/>
      <c r="DO12" s="93"/>
      <c r="DP12" s="93" t="s">
        <v>680</v>
      </c>
      <c r="DQ12" s="93"/>
      <c r="DR12" s="93"/>
      <c r="DS12" s="93" t="s">
        <v>1304</v>
      </c>
      <c r="DT12" s="93"/>
      <c r="DU12" s="93"/>
      <c r="DV12" s="93" t="s">
        <v>654</v>
      </c>
      <c r="DW12" s="93"/>
      <c r="DX12" s="93"/>
      <c r="DY12" s="93" t="s">
        <v>1309</v>
      </c>
      <c r="DZ12" s="93"/>
      <c r="EA12" s="93"/>
      <c r="EB12" s="93" t="s">
        <v>1310</v>
      </c>
      <c r="EC12" s="93"/>
      <c r="ED12" s="93"/>
      <c r="EE12" s="93" t="s">
        <v>689</v>
      </c>
      <c r="EF12" s="93"/>
      <c r="EG12" s="93"/>
      <c r="EH12" s="93" t="s">
        <v>1313</v>
      </c>
      <c r="EI12" s="93"/>
      <c r="EJ12" s="93"/>
      <c r="EK12" s="93" t="s">
        <v>693</v>
      </c>
      <c r="EL12" s="93"/>
      <c r="EM12" s="93"/>
      <c r="EN12" s="93" t="s">
        <v>694</v>
      </c>
      <c r="EO12" s="93"/>
      <c r="EP12" s="93"/>
      <c r="EQ12" s="93" t="s">
        <v>1316</v>
      </c>
      <c r="ER12" s="93"/>
      <c r="ES12" s="93"/>
      <c r="ET12" s="93" t="s">
        <v>1317</v>
      </c>
      <c r="EU12" s="93"/>
      <c r="EV12" s="93"/>
      <c r="EW12" s="93" t="s">
        <v>1318</v>
      </c>
      <c r="EX12" s="93"/>
      <c r="EY12" s="93"/>
      <c r="EZ12" s="93" t="s">
        <v>1319</v>
      </c>
      <c r="FA12" s="93"/>
      <c r="FB12" s="93"/>
      <c r="FC12" s="93" t="s">
        <v>1321</v>
      </c>
      <c r="FD12" s="93"/>
      <c r="FE12" s="93"/>
      <c r="FF12" s="93" t="s">
        <v>1328</v>
      </c>
      <c r="FG12" s="93"/>
      <c r="FH12" s="93"/>
      <c r="FI12" s="93" t="s">
        <v>1325</v>
      </c>
      <c r="FJ12" s="93"/>
      <c r="FK12" s="93"/>
      <c r="FL12" s="93" t="s">
        <v>1326</v>
      </c>
      <c r="FM12" s="93"/>
      <c r="FN12" s="93"/>
      <c r="FO12" s="108" t="s">
        <v>712</v>
      </c>
      <c r="FP12" s="108"/>
      <c r="FQ12" s="108"/>
      <c r="FR12" s="93" t="s">
        <v>1333</v>
      </c>
      <c r="FS12" s="93"/>
      <c r="FT12" s="93"/>
      <c r="FU12" s="93" t="s">
        <v>1335</v>
      </c>
      <c r="FV12" s="93"/>
      <c r="FW12" s="93"/>
      <c r="FX12" s="93" t="s">
        <v>717</v>
      </c>
      <c r="FY12" s="93"/>
      <c r="FZ12" s="93"/>
      <c r="GA12" s="93" t="s">
        <v>1337</v>
      </c>
      <c r="GB12" s="93"/>
      <c r="GC12" s="93"/>
      <c r="GD12" s="93" t="s">
        <v>1339</v>
      </c>
      <c r="GE12" s="93"/>
      <c r="GF12" s="93"/>
      <c r="GG12" s="93" t="s">
        <v>1343</v>
      </c>
      <c r="GH12" s="93"/>
      <c r="GI12" s="93"/>
      <c r="GJ12" s="98" t="s">
        <v>1344</v>
      </c>
      <c r="GK12" s="98"/>
      <c r="GL12" s="98"/>
      <c r="GM12" s="93" t="s">
        <v>725</v>
      </c>
      <c r="GN12" s="93"/>
      <c r="GO12" s="93"/>
      <c r="GP12" s="93" t="s">
        <v>1350</v>
      </c>
      <c r="GQ12" s="93"/>
      <c r="GR12" s="93"/>
      <c r="GS12" s="93" t="s">
        <v>1356</v>
      </c>
      <c r="GT12" s="93"/>
      <c r="GU12" s="93"/>
      <c r="GV12" s="93" t="s">
        <v>1357</v>
      </c>
      <c r="GW12" s="93"/>
      <c r="GX12" s="93"/>
      <c r="GY12" s="93" t="s">
        <v>730</v>
      </c>
      <c r="GZ12" s="93"/>
      <c r="HA12" s="93"/>
      <c r="HB12" s="93" t="s">
        <v>731</v>
      </c>
      <c r="HC12" s="93"/>
      <c r="HD12" s="93"/>
      <c r="HE12" s="93" t="s">
        <v>734</v>
      </c>
      <c r="HF12" s="93"/>
      <c r="HG12" s="93"/>
      <c r="HH12" s="93" t="s">
        <v>1368</v>
      </c>
      <c r="HI12" s="93"/>
      <c r="HJ12" s="93"/>
      <c r="HK12" s="93" t="s">
        <v>1374</v>
      </c>
      <c r="HL12" s="93"/>
      <c r="HM12" s="93"/>
      <c r="HN12" s="93" t="s">
        <v>1376</v>
      </c>
      <c r="HO12" s="93"/>
      <c r="HP12" s="93"/>
      <c r="HQ12" s="93" t="s">
        <v>1379</v>
      </c>
      <c r="HR12" s="93"/>
      <c r="HS12" s="93"/>
      <c r="HT12" s="93" t="s">
        <v>743</v>
      </c>
      <c r="HU12" s="93"/>
      <c r="HV12" s="93"/>
      <c r="HW12" s="93" t="s">
        <v>605</v>
      </c>
      <c r="HX12" s="93"/>
      <c r="HY12" s="93"/>
      <c r="HZ12" s="93" t="s">
        <v>1385</v>
      </c>
      <c r="IA12" s="93"/>
      <c r="IB12" s="93"/>
      <c r="IC12" s="93" t="s">
        <v>1388</v>
      </c>
      <c r="ID12" s="93"/>
      <c r="IE12" s="93"/>
      <c r="IF12" s="93" t="s">
        <v>749</v>
      </c>
      <c r="IG12" s="93"/>
      <c r="IH12" s="93"/>
      <c r="II12" s="93" t="s">
        <v>1392</v>
      </c>
      <c r="IJ12" s="93"/>
      <c r="IK12" s="93"/>
      <c r="IL12" s="93" t="s">
        <v>1393</v>
      </c>
      <c r="IM12" s="93"/>
      <c r="IN12" s="93"/>
      <c r="IO12" s="93" t="s">
        <v>1398</v>
      </c>
      <c r="IP12" s="93"/>
      <c r="IQ12" s="93"/>
      <c r="IR12" s="93" t="s">
        <v>753</v>
      </c>
      <c r="IS12" s="93"/>
      <c r="IT12" s="93"/>
    </row>
    <row r="13" spans="1:254" ht="131.25" customHeight="1">
      <c r="A13" s="105"/>
      <c r="B13" s="10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01" t="s">
        <v>171</v>
      </c>
      <c r="B39" s="102"/>
      <c r="C39" s="51">
        <f t="shared" ref="C39:BN39" si="0">SUM(C14:C38)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ref="BO39:DZ39" si="1">SUM(BO14:BO38)</f>
        <v>0</v>
      </c>
      <c r="BP39" s="51">
        <f t="shared" si="1"/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ref="EA39:GL39" si="2">SUM(EA14:EA38)</f>
        <v>0</v>
      </c>
      <c r="EB39" s="51">
        <f t="shared" si="2"/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ref="GM39:IT39" si="3">SUM(GM14:GM38)</f>
        <v>0</v>
      </c>
      <c r="GN39" s="51">
        <f t="shared" si="3"/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  <c r="GS39" s="51">
        <f t="shared" si="3"/>
        <v>0</v>
      </c>
      <c r="GT39" s="51">
        <f t="shared" si="3"/>
        <v>0</v>
      </c>
      <c r="GU39" s="51">
        <f t="shared" si="3"/>
        <v>0</v>
      </c>
      <c r="GV39" s="51">
        <f t="shared" si="3"/>
        <v>0</v>
      </c>
      <c r="GW39" s="51">
        <f t="shared" si="3"/>
        <v>0</v>
      </c>
      <c r="GX39" s="51">
        <f t="shared" si="3"/>
        <v>0</v>
      </c>
      <c r="GY39" s="51">
        <f t="shared" si="3"/>
        <v>0</v>
      </c>
      <c r="GZ39" s="51">
        <f t="shared" si="3"/>
        <v>0</v>
      </c>
      <c r="HA39" s="51">
        <f t="shared" si="3"/>
        <v>0</v>
      </c>
      <c r="HB39" s="51">
        <f t="shared" si="3"/>
        <v>0</v>
      </c>
      <c r="HC39" s="51">
        <f t="shared" si="3"/>
        <v>0</v>
      </c>
      <c r="HD39" s="51">
        <f t="shared" si="3"/>
        <v>0</v>
      </c>
      <c r="HE39" s="51">
        <f t="shared" si="3"/>
        <v>0</v>
      </c>
      <c r="HF39" s="51">
        <f t="shared" si="3"/>
        <v>0</v>
      </c>
      <c r="HG39" s="51">
        <f t="shared" si="3"/>
        <v>0</v>
      </c>
      <c r="HH39" s="51">
        <f t="shared" si="3"/>
        <v>0</v>
      </c>
      <c r="HI39" s="51">
        <f t="shared" si="3"/>
        <v>0</v>
      </c>
      <c r="HJ39" s="51">
        <f t="shared" si="3"/>
        <v>0</v>
      </c>
      <c r="HK39" s="51">
        <f t="shared" si="3"/>
        <v>0</v>
      </c>
      <c r="HL39" s="51">
        <f t="shared" si="3"/>
        <v>0</v>
      </c>
      <c r="HM39" s="51">
        <f t="shared" si="3"/>
        <v>0</v>
      </c>
      <c r="HN39" s="51">
        <f t="shared" si="3"/>
        <v>0</v>
      </c>
      <c r="HO39" s="51">
        <f t="shared" si="3"/>
        <v>0</v>
      </c>
      <c r="HP39" s="51">
        <f t="shared" si="3"/>
        <v>0</v>
      </c>
      <c r="HQ39" s="51">
        <f t="shared" si="3"/>
        <v>0</v>
      </c>
      <c r="HR39" s="51">
        <f t="shared" si="3"/>
        <v>0</v>
      </c>
      <c r="HS39" s="51">
        <f t="shared" si="3"/>
        <v>0</v>
      </c>
      <c r="HT39" s="51">
        <f t="shared" si="3"/>
        <v>0</v>
      </c>
      <c r="HU39" s="51">
        <f t="shared" si="3"/>
        <v>0</v>
      </c>
      <c r="HV39" s="51">
        <f t="shared" si="3"/>
        <v>0</v>
      </c>
      <c r="HW39" s="51">
        <f t="shared" si="3"/>
        <v>0</v>
      </c>
      <c r="HX39" s="51">
        <f t="shared" si="3"/>
        <v>0</v>
      </c>
      <c r="HY39" s="51">
        <f t="shared" si="3"/>
        <v>0</v>
      </c>
      <c r="HZ39" s="51">
        <f t="shared" si="3"/>
        <v>0</v>
      </c>
      <c r="IA39" s="51">
        <f t="shared" si="3"/>
        <v>0</v>
      </c>
      <c r="IB39" s="51">
        <f t="shared" si="3"/>
        <v>0</v>
      </c>
      <c r="IC39" s="51">
        <f t="shared" si="3"/>
        <v>0</v>
      </c>
      <c r="ID39" s="51">
        <f t="shared" si="3"/>
        <v>0</v>
      </c>
      <c r="IE39" s="51">
        <f t="shared" si="3"/>
        <v>0</v>
      </c>
      <c r="IF39" s="51">
        <f t="shared" si="3"/>
        <v>0</v>
      </c>
      <c r="IG39" s="51">
        <f t="shared" si="3"/>
        <v>0</v>
      </c>
      <c r="IH39" s="51">
        <f t="shared" si="3"/>
        <v>0</v>
      </c>
      <c r="II39" s="51">
        <f t="shared" si="3"/>
        <v>0</v>
      </c>
      <c r="IJ39" s="51">
        <f t="shared" si="3"/>
        <v>0</v>
      </c>
      <c r="IK39" s="51">
        <f t="shared" si="3"/>
        <v>0</v>
      </c>
      <c r="IL39" s="51">
        <f t="shared" si="3"/>
        <v>0</v>
      </c>
      <c r="IM39" s="51">
        <f t="shared" si="3"/>
        <v>0</v>
      </c>
      <c r="IN39" s="51">
        <f t="shared" si="3"/>
        <v>0</v>
      </c>
      <c r="IO39" s="51">
        <f t="shared" si="3"/>
        <v>0</v>
      </c>
      <c r="IP39" s="51">
        <f t="shared" si="3"/>
        <v>0</v>
      </c>
      <c r="IQ39" s="51">
        <f t="shared" si="3"/>
        <v>0</v>
      </c>
      <c r="IR39" s="51">
        <f t="shared" si="3"/>
        <v>0</v>
      </c>
      <c r="IS39" s="51">
        <f t="shared" si="3"/>
        <v>0</v>
      </c>
      <c r="IT39" s="51">
        <f t="shared" si="3"/>
        <v>0</v>
      </c>
    </row>
    <row r="40" spans="1:254" ht="44.45" customHeight="1">
      <c r="A40" s="103" t="s">
        <v>792</v>
      </c>
      <c r="B40" s="10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4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4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4">
        <f>(E40+H40+K40+N40+Q40+T40+W40)/7</f>
        <v>0</v>
      </c>
      <c r="E45" s="33">
        <f t="shared" si="8"/>
        <v>0</v>
      </c>
    </row>
    <row r="46" spans="1:254">
      <c r="D46" s="52">
        <f>SUM(D43:D45)</f>
        <v>0</v>
      </c>
      <c r="E46" s="52">
        <f>SUM(E43:E45)</f>
        <v>0</v>
      </c>
    </row>
    <row r="47" spans="1:254">
      <c r="B47" t="s">
        <v>764</v>
      </c>
      <c r="C47" t="s">
        <v>768</v>
      </c>
      <c r="D47" s="54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4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4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2">
        <f>SUM(D47:D49)</f>
        <v>0</v>
      </c>
      <c r="E50" s="52">
        <f>SUM(E47:E49)</f>
        <v>0</v>
      </c>
    </row>
    <row r="51" spans="2:5">
      <c r="B51" t="s">
        <v>764</v>
      </c>
      <c r="C51" t="s">
        <v>770</v>
      </c>
      <c r="D51" s="54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4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4">
        <f>(DF40+DI40+DL40+DO40+DR40+DU40+DX40)/7</f>
        <v>0</v>
      </c>
      <c r="E53" s="33">
        <f t="shared" si="10"/>
        <v>0</v>
      </c>
    </row>
    <row r="54" spans="2:5">
      <c r="D54" s="52">
        <f>SUM(D51:D53)</f>
        <v>0</v>
      </c>
      <c r="E54" s="52">
        <f>SUM(E51:E53)</f>
        <v>0</v>
      </c>
    </row>
    <row r="55" spans="2:5">
      <c r="B55" t="s">
        <v>764</v>
      </c>
      <c r="C55" t="s">
        <v>769</v>
      </c>
      <c r="D55" s="54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4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4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2">
        <f>SUM(D55:D57)</f>
        <v>0</v>
      </c>
      <c r="E58" s="52">
        <f>SUM(E55:E57)</f>
        <v>0</v>
      </c>
    </row>
    <row r="59" spans="2:5">
      <c r="B59" t="s">
        <v>764</v>
      </c>
      <c r="C59" t="s">
        <v>771</v>
      </c>
      <c r="D59" s="54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4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4">
        <f>(IB40+IE40+IH40+IK40+IN40+IQ40+IT40)/7</f>
        <v>0</v>
      </c>
      <c r="E61" s="33">
        <f t="shared" si="12"/>
        <v>0</v>
      </c>
    </row>
    <row r="62" spans="2:5">
      <c r="D62" s="52">
        <f>SUM(D59:D61)</f>
        <v>0</v>
      </c>
      <c r="E62" s="52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zauresh</cp:lastModifiedBy>
  <dcterms:created xsi:type="dcterms:W3CDTF">2022-12-22T06:57:03Z</dcterms:created>
  <dcterms:modified xsi:type="dcterms:W3CDTF">2023-09-26T06:10:50Z</dcterms:modified>
</cp:coreProperties>
</file>